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2250" windowWidth="15480" windowHeight="9405" tabRatio="685"/>
  </bookViews>
  <sheets>
    <sheet name="YARIŞMA BİLGİLERİ" sheetId="68" r:id="rId1"/>
    <sheet name="YARIŞMA PROGRAMI" sheetId="150" r:id="rId2"/>
    <sheet name="KAYIT LİSTESİ" sheetId="262" r:id="rId3"/>
    <sheet name="1.Gün Start Listesi" sheetId="304" state="hidden" r:id="rId4"/>
    <sheet name="100m.Seçme" sheetId="285" state="hidden" r:id="rId5"/>
    <sheet name="100m.Final" sheetId="323" r:id="rId6"/>
    <sheet name="800m." sheetId="284" r:id="rId7"/>
    <sheet name="3000m." sheetId="321" r:id="rId8"/>
    <sheet name="Sırık" sheetId="313" r:id="rId9"/>
    <sheet name="Gülle" sheetId="298" r:id="rId10"/>
    <sheet name="2.Gün Start Listesi " sheetId="306" state="hidden" r:id="rId11"/>
    <sheet name="ALMANAK TOPLU SONUÇ" sheetId="268" state="hidden" r:id="rId12"/>
    <sheet name="Sayfa1" sheetId="324" r:id="rId13"/>
  </sheets>
  <definedNames>
    <definedName name="_10Excel_BuiltIn_Print_Area_9_1">#N/A</definedName>
    <definedName name="_1Excel_BuiltIn_Print_Area_11_1">#N/A</definedName>
    <definedName name="_2Excel_BuiltIn_Print_Area_12_1">#N/A</definedName>
    <definedName name="_3Excel_BuiltIn_Print_Area_13_1">#N/A</definedName>
    <definedName name="_4Excel_BuiltIn_Print_Area_16_1">#N/A</definedName>
    <definedName name="_5Excel_BuiltIn_Print_Area_19_1">#N/A</definedName>
    <definedName name="_6Excel_BuiltIn_Print_Area_20_1">#N/A</definedName>
    <definedName name="_7Excel_BuiltIn_Print_Area_21_1">#N/A</definedName>
    <definedName name="_8Excel_BuiltIn_Print_Area_4_1">#N/A</definedName>
    <definedName name="_9Excel_BuiltIn_Print_Area_5_1">#N/A</definedName>
    <definedName name="_xlnm._FilterDatabase" localSheetId="5" hidden="1">'100m.Final'!$B$6:$G$7</definedName>
    <definedName name="_xlnm._FilterDatabase" localSheetId="7" hidden="1">'3000m.'!$B$6:$G$7</definedName>
    <definedName name="_xlnm._FilterDatabase" localSheetId="6" hidden="1">'800m.'!$B$6:$G$7</definedName>
    <definedName name="_xlnm._FilterDatabase" localSheetId="11" hidden="1">'ALMANAK TOPLU SONUÇ'!$A$2:$M$256</definedName>
    <definedName name="_xlnm._FilterDatabase" localSheetId="2" hidden="1">'KAYIT LİSTESİ'!$A$3:$L$33</definedName>
    <definedName name="_xlnm._FilterDatabase" localSheetId="8" hidden="1">Sırık!$B$6:$BQ$7</definedName>
    <definedName name="Excel_BuiltIn__FilterDatabase_3" localSheetId="5">#REF!</definedName>
    <definedName name="Excel_BuiltIn__FilterDatabase_3" localSheetId="2">#REF!</definedName>
    <definedName name="Excel_BuiltIn__FilterDatabase_3">#REF!</definedName>
    <definedName name="Excel_BuiltIn__FilterDatabase_3_1">#N/A</definedName>
    <definedName name="Excel_BuiltIn_Print_Area_11" localSheetId="5">#REF!</definedName>
    <definedName name="Excel_BuiltIn_Print_Area_11" localSheetId="4">#REF!</definedName>
    <definedName name="Excel_BuiltIn_Print_Area_11" localSheetId="10">#REF!</definedName>
    <definedName name="Excel_BuiltIn_Print_Area_11" localSheetId="7">#REF!</definedName>
    <definedName name="Excel_BuiltIn_Print_Area_11" localSheetId="6">#REF!</definedName>
    <definedName name="Excel_BuiltIn_Print_Area_11" localSheetId="9">#REF!</definedName>
    <definedName name="Excel_BuiltIn_Print_Area_11" localSheetId="2">#REF!</definedName>
    <definedName name="Excel_BuiltIn_Print_Area_11" localSheetId="8">#REF!</definedName>
    <definedName name="Excel_BuiltIn_Print_Area_11">#REF!</definedName>
    <definedName name="Excel_BuiltIn_Print_Area_11_16">#N/A</definedName>
    <definedName name="Excel_BuiltIn_Print_Area_11_29">#N/A</definedName>
    <definedName name="Excel_BuiltIn_Print_Area_11_31">#N/A</definedName>
    <definedName name="Excel_BuiltIn_Print_Area_12" localSheetId="5">#REF!</definedName>
    <definedName name="Excel_BuiltIn_Print_Area_12" localSheetId="4">#REF!</definedName>
    <definedName name="Excel_BuiltIn_Print_Area_12" localSheetId="10">#REF!</definedName>
    <definedName name="Excel_BuiltIn_Print_Area_12" localSheetId="7">#REF!</definedName>
    <definedName name="Excel_BuiltIn_Print_Area_12" localSheetId="6">#REF!</definedName>
    <definedName name="Excel_BuiltIn_Print_Area_12" localSheetId="9">#REF!</definedName>
    <definedName name="Excel_BuiltIn_Print_Area_12" localSheetId="2">#REF!</definedName>
    <definedName name="Excel_BuiltIn_Print_Area_12" localSheetId="8">#REF!</definedName>
    <definedName name="Excel_BuiltIn_Print_Area_12">#REF!</definedName>
    <definedName name="Excel_BuiltIn_Print_Area_12_16">#N/A</definedName>
    <definedName name="Excel_BuiltIn_Print_Area_12_29">#N/A</definedName>
    <definedName name="Excel_BuiltIn_Print_Area_12_31">#N/A</definedName>
    <definedName name="Excel_BuiltIn_Print_Area_13" localSheetId="5">#REF!</definedName>
    <definedName name="Excel_BuiltIn_Print_Area_13" localSheetId="4">#REF!</definedName>
    <definedName name="Excel_BuiltIn_Print_Area_13" localSheetId="10">#REF!</definedName>
    <definedName name="Excel_BuiltIn_Print_Area_13" localSheetId="7">#REF!</definedName>
    <definedName name="Excel_BuiltIn_Print_Area_13" localSheetId="6">#REF!</definedName>
    <definedName name="Excel_BuiltIn_Print_Area_13" localSheetId="9">#REF!</definedName>
    <definedName name="Excel_BuiltIn_Print_Area_13" localSheetId="2">#REF!</definedName>
    <definedName name="Excel_BuiltIn_Print_Area_13" localSheetId="8">#REF!</definedName>
    <definedName name="Excel_BuiltIn_Print_Area_13">#REF!</definedName>
    <definedName name="Excel_BuiltIn_Print_Area_13_16">#N/A</definedName>
    <definedName name="Excel_BuiltIn_Print_Area_13_29">#N/A</definedName>
    <definedName name="Excel_BuiltIn_Print_Area_13_31">#N/A</definedName>
    <definedName name="Excel_BuiltIn_Print_Area_16" localSheetId="5">#REF!</definedName>
    <definedName name="Excel_BuiltIn_Print_Area_16" localSheetId="4">#REF!</definedName>
    <definedName name="Excel_BuiltIn_Print_Area_16" localSheetId="10">#REF!</definedName>
    <definedName name="Excel_BuiltIn_Print_Area_16" localSheetId="7">#REF!</definedName>
    <definedName name="Excel_BuiltIn_Print_Area_16" localSheetId="6">#REF!</definedName>
    <definedName name="Excel_BuiltIn_Print_Area_16" localSheetId="9">#REF!</definedName>
    <definedName name="Excel_BuiltIn_Print_Area_16" localSheetId="2">#REF!</definedName>
    <definedName name="Excel_BuiltIn_Print_Area_16" localSheetId="8">#REF!</definedName>
    <definedName name="Excel_BuiltIn_Print_Area_16">#REF!</definedName>
    <definedName name="Excel_BuiltIn_Print_Area_16_16">#N/A</definedName>
    <definedName name="Excel_BuiltIn_Print_Area_16_29">#N/A</definedName>
    <definedName name="Excel_BuiltIn_Print_Area_16_31">#N/A</definedName>
    <definedName name="Excel_BuiltIn_Print_Area_19" localSheetId="5">#REF!</definedName>
    <definedName name="Excel_BuiltIn_Print_Area_19" localSheetId="4">#REF!</definedName>
    <definedName name="Excel_BuiltIn_Print_Area_19" localSheetId="10">#REF!</definedName>
    <definedName name="Excel_BuiltIn_Print_Area_19" localSheetId="7">#REF!</definedName>
    <definedName name="Excel_BuiltIn_Print_Area_19" localSheetId="6">#REF!</definedName>
    <definedName name="Excel_BuiltIn_Print_Area_19" localSheetId="9">#REF!</definedName>
    <definedName name="Excel_BuiltIn_Print_Area_19" localSheetId="2">#REF!</definedName>
    <definedName name="Excel_BuiltIn_Print_Area_19" localSheetId="8">#REF!</definedName>
    <definedName name="Excel_BuiltIn_Print_Area_19">#REF!</definedName>
    <definedName name="Excel_BuiltIn_Print_Area_19_16">#N/A</definedName>
    <definedName name="Excel_BuiltIn_Print_Area_19_29">#N/A</definedName>
    <definedName name="Excel_BuiltIn_Print_Area_19_31">#N/A</definedName>
    <definedName name="Excel_BuiltIn_Print_Area_20" localSheetId="5">#REF!</definedName>
    <definedName name="Excel_BuiltIn_Print_Area_20" localSheetId="4">#REF!</definedName>
    <definedName name="Excel_BuiltIn_Print_Area_20" localSheetId="10">#REF!</definedName>
    <definedName name="Excel_BuiltIn_Print_Area_20" localSheetId="7">#REF!</definedName>
    <definedName name="Excel_BuiltIn_Print_Area_20" localSheetId="6">#REF!</definedName>
    <definedName name="Excel_BuiltIn_Print_Area_20" localSheetId="9">#REF!</definedName>
    <definedName name="Excel_BuiltIn_Print_Area_20" localSheetId="2">#REF!</definedName>
    <definedName name="Excel_BuiltIn_Print_Area_20" localSheetId="8">#REF!</definedName>
    <definedName name="Excel_BuiltIn_Print_Area_20">#REF!</definedName>
    <definedName name="Excel_BuiltIn_Print_Area_20_16">#N/A</definedName>
    <definedName name="Excel_BuiltIn_Print_Area_20_29">#N/A</definedName>
    <definedName name="Excel_BuiltIn_Print_Area_20_31">#N/A</definedName>
    <definedName name="Excel_BuiltIn_Print_Area_21" localSheetId="5">#REF!</definedName>
    <definedName name="Excel_BuiltIn_Print_Area_21" localSheetId="4">#REF!</definedName>
    <definedName name="Excel_BuiltIn_Print_Area_21" localSheetId="10">#REF!</definedName>
    <definedName name="Excel_BuiltIn_Print_Area_21" localSheetId="7">#REF!</definedName>
    <definedName name="Excel_BuiltIn_Print_Area_21" localSheetId="6">#REF!</definedName>
    <definedName name="Excel_BuiltIn_Print_Area_21" localSheetId="9">#REF!</definedName>
    <definedName name="Excel_BuiltIn_Print_Area_21" localSheetId="2">#REF!</definedName>
    <definedName name="Excel_BuiltIn_Print_Area_21" localSheetId="8">#REF!</definedName>
    <definedName name="Excel_BuiltIn_Print_Area_21">#REF!</definedName>
    <definedName name="Excel_BuiltIn_Print_Area_21_16">#N/A</definedName>
    <definedName name="Excel_BuiltIn_Print_Area_21_29">#N/A</definedName>
    <definedName name="Excel_BuiltIn_Print_Area_21_31">#N/A</definedName>
    <definedName name="Excel_BuiltIn_Print_Area_4" localSheetId="5">#REF!</definedName>
    <definedName name="Excel_BuiltIn_Print_Area_4" localSheetId="4">#REF!</definedName>
    <definedName name="Excel_BuiltIn_Print_Area_4" localSheetId="10">#REF!</definedName>
    <definedName name="Excel_BuiltIn_Print_Area_4" localSheetId="7">#REF!</definedName>
    <definedName name="Excel_BuiltIn_Print_Area_4" localSheetId="6">#REF!</definedName>
    <definedName name="Excel_BuiltIn_Print_Area_4" localSheetId="9">#REF!</definedName>
    <definedName name="Excel_BuiltIn_Print_Area_4" localSheetId="2">#REF!</definedName>
    <definedName name="Excel_BuiltIn_Print_Area_4" localSheetId="8">#REF!</definedName>
    <definedName name="Excel_BuiltIn_Print_Area_4">#REF!</definedName>
    <definedName name="Excel_BuiltIn_Print_Area_4_16">#N/A</definedName>
    <definedName name="Excel_BuiltIn_Print_Area_4_29">#N/A</definedName>
    <definedName name="Excel_BuiltIn_Print_Area_4_31">#N/A</definedName>
    <definedName name="Excel_BuiltIn_Print_Area_5" localSheetId="5">#REF!</definedName>
    <definedName name="Excel_BuiltIn_Print_Area_5" localSheetId="4">#REF!</definedName>
    <definedName name="Excel_BuiltIn_Print_Area_5" localSheetId="10">#REF!</definedName>
    <definedName name="Excel_BuiltIn_Print_Area_5" localSheetId="7">#REF!</definedName>
    <definedName name="Excel_BuiltIn_Print_Area_5" localSheetId="6">#REF!</definedName>
    <definedName name="Excel_BuiltIn_Print_Area_5" localSheetId="9">#REF!</definedName>
    <definedName name="Excel_BuiltIn_Print_Area_5" localSheetId="2">#REF!</definedName>
    <definedName name="Excel_BuiltIn_Print_Area_5" localSheetId="8">#REF!</definedName>
    <definedName name="Excel_BuiltIn_Print_Area_5">#REF!</definedName>
    <definedName name="Excel_BuiltIn_Print_Area_5_16">#N/A</definedName>
    <definedName name="Excel_BuiltIn_Print_Area_5_29">#N/A</definedName>
    <definedName name="Excel_BuiltIn_Print_Area_5_31">#N/A</definedName>
    <definedName name="Excel_BuiltIn_Print_Area_9" localSheetId="5">#REF!</definedName>
    <definedName name="Excel_BuiltIn_Print_Area_9" localSheetId="4">#REF!</definedName>
    <definedName name="Excel_BuiltIn_Print_Area_9" localSheetId="10">#REF!</definedName>
    <definedName name="Excel_BuiltIn_Print_Area_9" localSheetId="7">#REF!</definedName>
    <definedName name="Excel_BuiltIn_Print_Area_9" localSheetId="6">#REF!</definedName>
    <definedName name="Excel_BuiltIn_Print_Area_9" localSheetId="9">#REF!</definedName>
    <definedName name="Excel_BuiltIn_Print_Area_9" localSheetId="2">#REF!</definedName>
    <definedName name="Excel_BuiltIn_Print_Area_9" localSheetId="8">#REF!</definedName>
    <definedName name="Excel_BuiltIn_Print_Area_9">#REF!</definedName>
    <definedName name="Excel_BuiltIn_Print_Area_9_16">#N/A</definedName>
    <definedName name="Excel_BuiltIn_Print_Area_9_29">#N/A</definedName>
    <definedName name="Excel_BuiltIn_Print_Area_9_31">#N/A</definedName>
    <definedName name="_xlnm.Print_Area" localSheetId="3">'1.Gün Start Listesi'!$A$1:$P$63</definedName>
    <definedName name="_xlnm.Print_Area" localSheetId="5">'100m.Final'!$A$1:$P$17</definedName>
    <definedName name="_xlnm.Print_Area" localSheetId="4">'100m.Seçme'!$A$1:$P$37</definedName>
    <definedName name="_xlnm.Print_Area" localSheetId="10">'2.Gün Start Listesi '!$A$1:$O$63</definedName>
    <definedName name="_xlnm.Print_Area" localSheetId="7">'3000m.'!$A$1:$P$35</definedName>
    <definedName name="_xlnm.Print_Area" localSheetId="6">'800m.'!$A$1:$P$25</definedName>
    <definedName name="_xlnm.Print_Area" localSheetId="9">Gülle!$A$1:$P$16</definedName>
    <definedName name="_xlnm.Print_Area" localSheetId="2">'KAYIT LİSTESİ'!$A$1:$L$33</definedName>
    <definedName name="_xlnm.Print_Area" localSheetId="8">Sırık!$A$1:$BQ$15</definedName>
    <definedName name="_xlnm.Print_Titles" localSheetId="2">'KAYIT LİSTESİ'!$1:$3</definedName>
  </definedNames>
  <calcPr calcId="144525"/>
</workbook>
</file>

<file path=xl/calcChain.xml><?xml version="1.0" encoding="utf-8"?>
<calcChain xmlns="http://schemas.openxmlformats.org/spreadsheetml/2006/main">
  <c r="I3" i="285" l="1"/>
  <c r="F361" i="268" l="1"/>
  <c r="F360" i="268"/>
  <c r="F359" i="268"/>
  <c r="F371" i="268"/>
  <c r="F370" i="268"/>
  <c r="F369" i="268"/>
  <c r="F367" i="268"/>
  <c r="F381" i="268"/>
  <c r="F380" i="268"/>
  <c r="F379" i="268"/>
  <c r="F377" i="268"/>
  <c r="F241" i="268"/>
  <c r="F239" i="268"/>
  <c r="F236" i="268"/>
  <c r="F234" i="268"/>
  <c r="F233" i="268"/>
  <c r="F251" i="268"/>
  <c r="F250" i="268"/>
  <c r="F248" i="268"/>
  <c r="F246" i="268"/>
  <c r="F244" i="268"/>
  <c r="F242" i="268"/>
  <c r="C207" i="268"/>
  <c r="D207" i="268"/>
  <c r="E207" i="268"/>
  <c r="F207" i="268"/>
  <c r="G207" i="268"/>
  <c r="C208" i="268"/>
  <c r="D208" i="268"/>
  <c r="E208" i="268"/>
  <c r="F208" i="268"/>
  <c r="G208" i="268"/>
  <c r="C209" i="268"/>
  <c r="D209" i="268"/>
  <c r="E209" i="268"/>
  <c r="F209" i="268"/>
  <c r="G209" i="268"/>
  <c r="C210" i="268"/>
  <c r="D210" i="268"/>
  <c r="E210" i="268"/>
  <c r="F210" i="268"/>
  <c r="G210" i="268"/>
  <c r="C211" i="268"/>
  <c r="D211" i="268"/>
  <c r="E211" i="268"/>
  <c r="F211" i="268"/>
  <c r="G211" i="268"/>
  <c r="C212" i="268"/>
  <c r="D212" i="268"/>
  <c r="E212" i="268"/>
  <c r="F212" i="268"/>
  <c r="G212" i="268"/>
  <c r="C213" i="268"/>
  <c r="D213" i="268"/>
  <c r="E213" i="268"/>
  <c r="F213" i="268"/>
  <c r="G213" i="268"/>
  <c r="C214" i="268"/>
  <c r="D214" i="268"/>
  <c r="E214" i="268"/>
  <c r="F214" i="268"/>
  <c r="G214" i="268"/>
  <c r="C215" i="268"/>
  <c r="D215" i="268"/>
  <c r="E215" i="268"/>
  <c r="F215" i="268"/>
  <c r="G215" i="268"/>
  <c r="C216" i="268"/>
  <c r="D216" i="268"/>
  <c r="E216" i="268"/>
  <c r="F216" i="268"/>
  <c r="G216" i="268"/>
  <c r="C217" i="268"/>
  <c r="D217" i="268"/>
  <c r="E217" i="268"/>
  <c r="F217" i="268"/>
  <c r="G217" i="268"/>
  <c r="C218" i="268"/>
  <c r="D218" i="268"/>
  <c r="E218" i="268"/>
  <c r="F218" i="268"/>
  <c r="G218" i="268"/>
  <c r="C219" i="268"/>
  <c r="D219" i="268"/>
  <c r="E219" i="268"/>
  <c r="F219" i="268"/>
  <c r="G219" i="268"/>
  <c r="C220" i="268"/>
  <c r="D220" i="268"/>
  <c r="E220" i="268"/>
  <c r="F220" i="268"/>
  <c r="G220" i="268"/>
  <c r="C221" i="268"/>
  <c r="D221" i="268"/>
  <c r="E221" i="268"/>
  <c r="F221" i="268"/>
  <c r="G221" i="268"/>
  <c r="C222" i="268"/>
  <c r="D222" i="268"/>
  <c r="E222" i="268"/>
  <c r="F222" i="268"/>
  <c r="G222" i="268"/>
  <c r="C223" i="268"/>
  <c r="D223" i="268"/>
  <c r="E223" i="268"/>
  <c r="F223" i="268"/>
  <c r="G223" i="268"/>
  <c r="C224" i="268"/>
  <c r="D224" i="268"/>
  <c r="E224" i="268"/>
  <c r="F224" i="268"/>
  <c r="G224" i="268"/>
  <c r="C225" i="268"/>
  <c r="D225" i="268"/>
  <c r="E225" i="268"/>
  <c r="F225" i="268"/>
  <c r="G225" i="268"/>
  <c r="C226" i="268"/>
  <c r="D226" i="268"/>
  <c r="E226" i="268"/>
  <c r="F226" i="268"/>
  <c r="G226" i="268"/>
  <c r="C227" i="268"/>
  <c r="D227" i="268"/>
  <c r="E227" i="268"/>
  <c r="F227" i="268"/>
  <c r="G227" i="268"/>
  <c r="C228" i="268"/>
  <c r="D228" i="268"/>
  <c r="E228" i="268"/>
  <c r="F228" i="268"/>
  <c r="G228" i="268"/>
  <c r="C229" i="268"/>
  <c r="D229" i="268"/>
  <c r="E229" i="268"/>
  <c r="F229" i="268"/>
  <c r="G229" i="268"/>
  <c r="C230" i="268"/>
  <c r="D230" i="268"/>
  <c r="E230" i="268"/>
  <c r="F230" i="268"/>
  <c r="G230" i="268"/>
  <c r="C231" i="268"/>
  <c r="D231" i="268"/>
  <c r="E231" i="268"/>
  <c r="F231" i="268"/>
  <c r="G231" i="268"/>
  <c r="G206" i="268"/>
  <c r="F206" i="268"/>
  <c r="E206" i="268"/>
  <c r="D206" i="268"/>
  <c r="C206" i="268"/>
  <c r="J231" i="268"/>
  <c r="J230" i="268"/>
  <c r="J229" i="268"/>
  <c r="J228" i="268"/>
  <c r="J227" i="268"/>
  <c r="J226" i="268"/>
  <c r="J225" i="268"/>
  <c r="J224" i="268"/>
  <c r="J223" i="268"/>
  <c r="J222" i="268"/>
  <c r="J221" i="268"/>
  <c r="J220" i="268"/>
  <c r="J219" i="268"/>
  <c r="J218" i="268"/>
  <c r="J217" i="268"/>
  <c r="J216" i="268"/>
  <c r="J215" i="268"/>
  <c r="J214" i="268"/>
  <c r="J213" i="268"/>
  <c r="J212" i="268"/>
  <c r="J211" i="268"/>
  <c r="J210" i="268"/>
  <c r="J209" i="268"/>
  <c r="J208" i="268"/>
  <c r="J207" i="268"/>
  <c r="J206" i="268"/>
  <c r="J132" i="268"/>
  <c r="G132" i="268"/>
  <c r="F132" i="268"/>
  <c r="E132" i="268"/>
  <c r="D132" i="268"/>
  <c r="C132" i="268"/>
  <c r="J131" i="268"/>
  <c r="G131" i="268"/>
  <c r="F131" i="268"/>
  <c r="E131" i="268"/>
  <c r="D131" i="268"/>
  <c r="C131" i="268"/>
  <c r="J130" i="268"/>
  <c r="G130" i="268"/>
  <c r="F130" i="268"/>
  <c r="E130" i="268"/>
  <c r="D130" i="268"/>
  <c r="C130" i="268"/>
  <c r="J129" i="268"/>
  <c r="G129" i="268"/>
  <c r="F129" i="268"/>
  <c r="E129" i="268"/>
  <c r="D129" i="268"/>
  <c r="C129" i="268"/>
  <c r="J128" i="268"/>
  <c r="G128" i="268"/>
  <c r="F128" i="268"/>
  <c r="E128" i="268"/>
  <c r="D128" i="268"/>
  <c r="C128" i="268"/>
  <c r="J127" i="268"/>
  <c r="G127" i="268"/>
  <c r="F127" i="268"/>
  <c r="E127" i="268"/>
  <c r="D127" i="268"/>
  <c r="C127" i="268"/>
  <c r="C94" i="268"/>
  <c r="D94" i="268"/>
  <c r="E94" i="268"/>
  <c r="F94" i="268"/>
  <c r="G94" i="268"/>
  <c r="C95" i="268"/>
  <c r="D95" i="268"/>
  <c r="E95" i="268"/>
  <c r="F95" i="268"/>
  <c r="G95" i="268"/>
  <c r="C96" i="268"/>
  <c r="D96" i="268"/>
  <c r="E96" i="268"/>
  <c r="F96" i="268"/>
  <c r="G96" i="268"/>
  <c r="C97" i="268"/>
  <c r="D97" i="268"/>
  <c r="E97" i="268"/>
  <c r="F97" i="268"/>
  <c r="G97" i="268"/>
  <c r="C98" i="268"/>
  <c r="D98" i="268"/>
  <c r="E98" i="268"/>
  <c r="F98" i="268"/>
  <c r="G98" i="268"/>
  <c r="C99" i="268"/>
  <c r="D99" i="268"/>
  <c r="E99" i="268"/>
  <c r="F99" i="268"/>
  <c r="G99" i="268"/>
  <c r="C100" i="268"/>
  <c r="D100" i="268"/>
  <c r="E100" i="268"/>
  <c r="F100" i="268"/>
  <c r="G100" i="268"/>
  <c r="C101" i="268"/>
  <c r="D101" i="268"/>
  <c r="E101" i="268"/>
  <c r="F101" i="268"/>
  <c r="G101" i="268"/>
  <c r="C102" i="268"/>
  <c r="D102" i="268"/>
  <c r="E102" i="268"/>
  <c r="F102" i="268"/>
  <c r="G102" i="268"/>
  <c r="C103" i="268"/>
  <c r="D103" i="268"/>
  <c r="E103" i="268"/>
  <c r="F103" i="268"/>
  <c r="G103" i="268"/>
  <c r="C104" i="268"/>
  <c r="D104" i="268"/>
  <c r="E104" i="268"/>
  <c r="F104" i="268"/>
  <c r="G104" i="268"/>
  <c r="C105" i="268"/>
  <c r="D105" i="268"/>
  <c r="E105" i="268"/>
  <c r="F105" i="268"/>
  <c r="G105" i="268"/>
  <c r="C106" i="268"/>
  <c r="D106" i="268"/>
  <c r="E106" i="268"/>
  <c r="F106" i="268"/>
  <c r="G106" i="268"/>
  <c r="C107" i="268"/>
  <c r="D107" i="268"/>
  <c r="E107" i="268"/>
  <c r="F107" i="268"/>
  <c r="G107" i="268"/>
  <c r="C108" i="268"/>
  <c r="D108" i="268"/>
  <c r="E108" i="268"/>
  <c r="F108" i="268"/>
  <c r="G108" i="268"/>
  <c r="C109" i="268"/>
  <c r="D109" i="268"/>
  <c r="E109" i="268"/>
  <c r="F109" i="268"/>
  <c r="G109" i="268"/>
  <c r="C110" i="268"/>
  <c r="D110" i="268"/>
  <c r="E110" i="268"/>
  <c r="F110" i="268"/>
  <c r="G110" i="268"/>
  <c r="C111" i="268"/>
  <c r="D111" i="268"/>
  <c r="E111" i="268"/>
  <c r="F111" i="268"/>
  <c r="G111" i="268"/>
  <c r="C112" i="268"/>
  <c r="D112" i="268"/>
  <c r="E112" i="268"/>
  <c r="F112" i="268"/>
  <c r="G112" i="268"/>
  <c r="C113" i="268"/>
  <c r="D113" i="268"/>
  <c r="E113" i="268"/>
  <c r="F113" i="268"/>
  <c r="G113" i="268"/>
  <c r="C114" i="268"/>
  <c r="D114" i="268"/>
  <c r="E114" i="268"/>
  <c r="F114" i="268"/>
  <c r="G114" i="268"/>
  <c r="C115" i="268"/>
  <c r="D115" i="268"/>
  <c r="E115" i="268"/>
  <c r="F115" i="268"/>
  <c r="G115" i="268"/>
  <c r="C116" i="268"/>
  <c r="D116" i="268"/>
  <c r="E116" i="268"/>
  <c r="F116" i="268"/>
  <c r="G116" i="268"/>
  <c r="C117" i="268"/>
  <c r="D117" i="268"/>
  <c r="E117" i="268"/>
  <c r="F117" i="268"/>
  <c r="G117" i="268"/>
  <c r="C118" i="268"/>
  <c r="D118" i="268"/>
  <c r="E118" i="268"/>
  <c r="F118" i="268"/>
  <c r="G118" i="268"/>
  <c r="C119" i="268"/>
  <c r="D119" i="268"/>
  <c r="E119" i="268"/>
  <c r="F119" i="268"/>
  <c r="G119" i="268"/>
  <c r="C120" i="268"/>
  <c r="D120" i="268"/>
  <c r="E120" i="268"/>
  <c r="F120" i="268"/>
  <c r="G120" i="268"/>
  <c r="C121" i="268"/>
  <c r="D121" i="268"/>
  <c r="E121" i="268"/>
  <c r="F121" i="268"/>
  <c r="G121" i="268"/>
  <c r="C122" i="268"/>
  <c r="D122" i="268"/>
  <c r="E122" i="268"/>
  <c r="F122" i="268"/>
  <c r="G122" i="268"/>
  <c r="C123" i="268"/>
  <c r="D123" i="268"/>
  <c r="E123" i="268"/>
  <c r="F123" i="268"/>
  <c r="G123" i="268"/>
  <c r="C124" i="268"/>
  <c r="D124" i="268"/>
  <c r="E124" i="268"/>
  <c r="F124" i="268"/>
  <c r="G124" i="268"/>
  <c r="C125" i="268"/>
  <c r="D125" i="268"/>
  <c r="E125" i="268"/>
  <c r="F125" i="268"/>
  <c r="G125" i="268"/>
  <c r="C126" i="268"/>
  <c r="D126" i="268"/>
  <c r="E126" i="268"/>
  <c r="F126" i="268"/>
  <c r="G126" i="268"/>
  <c r="G93" i="268"/>
  <c r="F93" i="268"/>
  <c r="E93" i="268"/>
  <c r="D93" i="268"/>
  <c r="C93" i="268"/>
  <c r="J126" i="268"/>
  <c r="J125" i="268"/>
  <c r="J124" i="268"/>
  <c r="J123" i="268"/>
  <c r="J122" i="268"/>
  <c r="J121" i="268"/>
  <c r="J120" i="268"/>
  <c r="J119" i="268"/>
  <c r="J118" i="268"/>
  <c r="J117" i="268"/>
  <c r="J116" i="268"/>
  <c r="J115" i="268"/>
  <c r="J114" i="268"/>
  <c r="J113" i="268"/>
  <c r="J112" i="268"/>
  <c r="J111" i="268"/>
  <c r="J110" i="268"/>
  <c r="J109" i="268"/>
  <c r="J108" i="268"/>
  <c r="J107" i="268"/>
  <c r="J106" i="268"/>
  <c r="J105" i="268"/>
  <c r="J104" i="268"/>
  <c r="J103" i="268"/>
  <c r="J102" i="268"/>
  <c r="J101" i="268"/>
  <c r="J100" i="268"/>
  <c r="J99" i="268"/>
  <c r="J98" i="268"/>
  <c r="J97" i="268"/>
  <c r="J96" i="268"/>
  <c r="J95" i="268"/>
  <c r="J94" i="268"/>
  <c r="J93" i="268"/>
  <c r="C189" i="268"/>
  <c r="D189" i="268"/>
  <c r="E189" i="268"/>
  <c r="F189" i="268"/>
  <c r="G189" i="268"/>
  <c r="C190" i="268"/>
  <c r="D190" i="268"/>
  <c r="E190" i="268"/>
  <c r="F190" i="268"/>
  <c r="G190" i="268"/>
  <c r="C191" i="268"/>
  <c r="D191" i="268"/>
  <c r="E191" i="268"/>
  <c r="F191" i="268"/>
  <c r="G191" i="268"/>
  <c r="C192" i="268"/>
  <c r="D192" i="268"/>
  <c r="E192" i="268"/>
  <c r="F192" i="268"/>
  <c r="G192" i="268"/>
  <c r="C193" i="268"/>
  <c r="D193" i="268"/>
  <c r="E193" i="268"/>
  <c r="F193" i="268"/>
  <c r="G193" i="268"/>
  <c r="C194" i="268"/>
  <c r="D194" i="268"/>
  <c r="E194" i="268"/>
  <c r="F194" i="268"/>
  <c r="G194" i="268"/>
  <c r="C195" i="268"/>
  <c r="D195" i="268"/>
  <c r="E195" i="268"/>
  <c r="F195" i="268"/>
  <c r="G195" i="268"/>
  <c r="C196" i="268"/>
  <c r="D196" i="268"/>
  <c r="E196" i="268"/>
  <c r="F196" i="268"/>
  <c r="G196" i="268"/>
  <c r="C197" i="268"/>
  <c r="D197" i="268"/>
  <c r="E197" i="268"/>
  <c r="F197" i="268"/>
  <c r="G197" i="268"/>
  <c r="C198" i="268"/>
  <c r="D198" i="268"/>
  <c r="E198" i="268"/>
  <c r="F198" i="268"/>
  <c r="G198" i="268"/>
  <c r="C199" i="268"/>
  <c r="D199" i="268"/>
  <c r="E199" i="268"/>
  <c r="F199" i="268"/>
  <c r="G199" i="268"/>
  <c r="C200" i="268"/>
  <c r="D200" i="268"/>
  <c r="E200" i="268"/>
  <c r="F200" i="268"/>
  <c r="G200" i="268"/>
  <c r="C201" i="268"/>
  <c r="D201" i="268"/>
  <c r="E201" i="268"/>
  <c r="F201" i="268"/>
  <c r="G201" i="268"/>
  <c r="C202" i="268"/>
  <c r="D202" i="268"/>
  <c r="E202" i="268"/>
  <c r="F202" i="268"/>
  <c r="G202" i="268"/>
  <c r="C203" i="268"/>
  <c r="D203" i="268"/>
  <c r="E203" i="268"/>
  <c r="F203" i="268"/>
  <c r="G203" i="268"/>
  <c r="C204" i="268"/>
  <c r="D204" i="268"/>
  <c r="E204" i="268"/>
  <c r="F204" i="268"/>
  <c r="G204" i="268"/>
  <c r="C205" i="268"/>
  <c r="D205" i="268"/>
  <c r="E205" i="268"/>
  <c r="F205" i="268"/>
  <c r="G205" i="268"/>
  <c r="G188" i="268"/>
  <c r="F188" i="268"/>
  <c r="E188" i="268"/>
  <c r="D188" i="268"/>
  <c r="C188" i="268"/>
  <c r="J205" i="268"/>
  <c r="J204" i="268"/>
  <c r="J203" i="268"/>
  <c r="J202" i="268"/>
  <c r="J201" i="268"/>
  <c r="J200" i="268"/>
  <c r="J199" i="268"/>
  <c r="J198" i="268"/>
  <c r="J197" i="268"/>
  <c r="J196" i="268"/>
  <c r="J195" i="268"/>
  <c r="J194" i="268"/>
  <c r="J193" i="268"/>
  <c r="J192" i="268"/>
  <c r="J191" i="268"/>
  <c r="J190" i="268"/>
  <c r="J189" i="268"/>
  <c r="J188" i="268"/>
  <c r="I233" i="268"/>
  <c r="I234" i="268"/>
  <c r="I235" i="268"/>
  <c r="I236" i="268"/>
  <c r="I237" i="268"/>
  <c r="I238" i="268"/>
  <c r="I239" i="268"/>
  <c r="I240" i="268"/>
  <c r="I241" i="268"/>
  <c r="G233" i="268"/>
  <c r="G234" i="268"/>
  <c r="G235" i="268"/>
  <c r="G236" i="268"/>
  <c r="G237" i="268"/>
  <c r="F238" i="268"/>
  <c r="G238" i="268"/>
  <c r="G239" i="268"/>
  <c r="F240" i="268"/>
  <c r="G240" i="268"/>
  <c r="G241" i="268"/>
  <c r="I232" i="268"/>
  <c r="G232" i="268"/>
  <c r="F232" i="268"/>
  <c r="J241" i="268"/>
  <c r="J240" i="268"/>
  <c r="J239" i="268"/>
  <c r="J238" i="268"/>
  <c r="J237" i="268"/>
  <c r="J236" i="268"/>
  <c r="J235" i="268"/>
  <c r="J234" i="268"/>
  <c r="J233" i="268"/>
  <c r="J232" i="268"/>
  <c r="C134" i="268"/>
  <c r="D134" i="268"/>
  <c r="E134" i="268"/>
  <c r="F134" i="268"/>
  <c r="G134" i="268"/>
  <c r="C135" i="268"/>
  <c r="D135" i="268"/>
  <c r="E135" i="268"/>
  <c r="F135" i="268"/>
  <c r="G135" i="268"/>
  <c r="C136" i="268"/>
  <c r="D136" i="268"/>
  <c r="E136" i="268"/>
  <c r="F136" i="268"/>
  <c r="G136" i="268"/>
  <c r="C137" i="268"/>
  <c r="D137" i="268"/>
  <c r="E137" i="268"/>
  <c r="F137" i="268"/>
  <c r="G137" i="268"/>
  <c r="C138" i="268"/>
  <c r="D138" i="268"/>
  <c r="E138" i="268"/>
  <c r="F138" i="268"/>
  <c r="G138" i="268"/>
  <c r="C139" i="268"/>
  <c r="D139" i="268"/>
  <c r="E139" i="268"/>
  <c r="F139" i="268"/>
  <c r="G139" i="268"/>
  <c r="C140" i="268"/>
  <c r="D140" i="268"/>
  <c r="E140" i="268"/>
  <c r="F140" i="268"/>
  <c r="G140" i="268"/>
  <c r="C141" i="268"/>
  <c r="D141" i="268"/>
  <c r="E141" i="268"/>
  <c r="F141" i="268"/>
  <c r="G141" i="268"/>
  <c r="C142" i="268"/>
  <c r="D142" i="268"/>
  <c r="E142" i="268"/>
  <c r="F142" i="268"/>
  <c r="G142" i="268"/>
  <c r="C143" i="268"/>
  <c r="D143" i="268"/>
  <c r="E143" i="268"/>
  <c r="F143" i="268"/>
  <c r="G143" i="268"/>
  <c r="C144" i="268"/>
  <c r="D144" i="268"/>
  <c r="E144" i="268"/>
  <c r="F144" i="268"/>
  <c r="G144" i="268"/>
  <c r="C145" i="268"/>
  <c r="D145" i="268"/>
  <c r="E145" i="268"/>
  <c r="F145" i="268"/>
  <c r="G145" i="268"/>
  <c r="C146" i="268"/>
  <c r="D146" i="268"/>
  <c r="E146" i="268"/>
  <c r="F146" i="268"/>
  <c r="G146" i="268"/>
  <c r="C147" i="268"/>
  <c r="D147" i="268"/>
  <c r="E147" i="268"/>
  <c r="F147" i="268"/>
  <c r="G147" i="268"/>
  <c r="C148" i="268"/>
  <c r="D148" i="268"/>
  <c r="E148" i="268"/>
  <c r="F148" i="268"/>
  <c r="G148" i="268"/>
  <c r="C149" i="268"/>
  <c r="D149" i="268"/>
  <c r="E149" i="268"/>
  <c r="F149" i="268"/>
  <c r="G149" i="268"/>
  <c r="C150" i="268"/>
  <c r="D150" i="268"/>
  <c r="E150" i="268"/>
  <c r="F150" i="268"/>
  <c r="G150" i="268"/>
  <c r="C151" i="268"/>
  <c r="D151" i="268"/>
  <c r="E151" i="268"/>
  <c r="F151" i="268"/>
  <c r="G151" i="268"/>
  <c r="C152" i="268"/>
  <c r="D152" i="268"/>
  <c r="E152" i="268"/>
  <c r="F152" i="268"/>
  <c r="G152" i="268"/>
  <c r="C153" i="268"/>
  <c r="D153" i="268"/>
  <c r="E153" i="268"/>
  <c r="F153" i="268"/>
  <c r="G153" i="268"/>
  <c r="C154" i="268"/>
  <c r="D154" i="268"/>
  <c r="E154" i="268"/>
  <c r="F154" i="268"/>
  <c r="G154" i="268"/>
  <c r="C155" i="268"/>
  <c r="D155" i="268"/>
  <c r="E155" i="268"/>
  <c r="F155" i="268"/>
  <c r="G155" i="268"/>
  <c r="C156" i="268"/>
  <c r="D156" i="268"/>
  <c r="E156" i="268"/>
  <c r="F156" i="268"/>
  <c r="G156" i="268"/>
  <c r="C157" i="268"/>
  <c r="D157" i="268"/>
  <c r="E157" i="268"/>
  <c r="F157" i="268"/>
  <c r="G157" i="268"/>
  <c r="C158" i="268"/>
  <c r="D158" i="268"/>
  <c r="E158" i="268"/>
  <c r="F158" i="268"/>
  <c r="G158" i="268"/>
  <c r="C159" i="268"/>
  <c r="D159" i="268"/>
  <c r="E159" i="268"/>
  <c r="F159" i="268"/>
  <c r="G159" i="268"/>
  <c r="G133" i="268"/>
  <c r="F133" i="268"/>
  <c r="E133" i="268"/>
  <c r="D133" i="268"/>
  <c r="C133" i="268"/>
  <c r="J159" i="268"/>
  <c r="J158" i="268"/>
  <c r="J157" i="268"/>
  <c r="J156" i="268"/>
  <c r="J155" i="268"/>
  <c r="J154" i="268"/>
  <c r="J153" i="268"/>
  <c r="J152" i="268"/>
  <c r="J151" i="268"/>
  <c r="J150" i="268"/>
  <c r="J149" i="268"/>
  <c r="J148" i="268"/>
  <c r="J147" i="268"/>
  <c r="J146" i="268"/>
  <c r="J145" i="268"/>
  <c r="J144" i="268"/>
  <c r="J143" i="268"/>
  <c r="J142" i="268"/>
  <c r="J141" i="268"/>
  <c r="J140" i="268"/>
  <c r="J139" i="268"/>
  <c r="J138" i="268"/>
  <c r="J137" i="268"/>
  <c r="J136" i="268"/>
  <c r="J135" i="268"/>
  <c r="J134" i="268"/>
  <c r="J133" i="268"/>
  <c r="N3" i="285"/>
  <c r="L194" i="268"/>
  <c r="L236" i="268"/>
  <c r="L133" i="268"/>
  <c r="L227" i="268"/>
  <c r="L132" i="268"/>
  <c r="L126" i="268"/>
  <c r="C291" i="268"/>
  <c r="D291" i="268"/>
  <c r="E291" i="268"/>
  <c r="F291" i="268"/>
  <c r="G291" i="268"/>
  <c r="C292" i="268"/>
  <c r="D292" i="268"/>
  <c r="E292" i="268"/>
  <c r="F292" i="268"/>
  <c r="G292" i="268"/>
  <c r="C293" i="268"/>
  <c r="D293" i="268"/>
  <c r="E293" i="268"/>
  <c r="F293" i="268"/>
  <c r="G293" i="268"/>
  <c r="C294" i="268"/>
  <c r="D294" i="268"/>
  <c r="E294" i="268"/>
  <c r="F294" i="268"/>
  <c r="G294" i="268"/>
  <c r="C295" i="268"/>
  <c r="D295" i="268"/>
  <c r="E295" i="268"/>
  <c r="F295" i="268"/>
  <c r="G295" i="268"/>
  <c r="C296" i="268"/>
  <c r="D296" i="268"/>
  <c r="E296" i="268"/>
  <c r="F296" i="268"/>
  <c r="G296" i="268"/>
  <c r="C297" i="268"/>
  <c r="D297" i="268"/>
  <c r="E297" i="268"/>
  <c r="F297" i="268"/>
  <c r="G297" i="268"/>
  <c r="C298" i="268"/>
  <c r="D298" i="268"/>
  <c r="E298" i="268"/>
  <c r="F298" i="268"/>
  <c r="G298" i="268"/>
  <c r="C299" i="268"/>
  <c r="D299" i="268"/>
  <c r="E299" i="268"/>
  <c r="F299" i="268"/>
  <c r="G299" i="268"/>
  <c r="C300" i="268"/>
  <c r="D300" i="268"/>
  <c r="E300" i="268"/>
  <c r="F300" i="268"/>
  <c r="G300" i="268"/>
  <c r="C301" i="268"/>
  <c r="D301" i="268"/>
  <c r="E301" i="268"/>
  <c r="F301" i="268"/>
  <c r="G301" i="268"/>
  <c r="C302" i="268"/>
  <c r="D302" i="268"/>
  <c r="E302" i="268"/>
  <c r="F302" i="268"/>
  <c r="G302" i="268"/>
  <c r="C303" i="268"/>
  <c r="D303" i="268"/>
  <c r="E303" i="268"/>
  <c r="F303" i="268"/>
  <c r="G303" i="268"/>
  <c r="C304" i="268"/>
  <c r="D304" i="268"/>
  <c r="E304" i="268"/>
  <c r="F304" i="268"/>
  <c r="G304" i="268"/>
  <c r="C305" i="268"/>
  <c r="D305" i="268"/>
  <c r="E305" i="268"/>
  <c r="F305" i="268"/>
  <c r="G305" i="268"/>
  <c r="C306" i="268"/>
  <c r="D306" i="268"/>
  <c r="E306" i="268"/>
  <c r="F306" i="268"/>
  <c r="G306" i="268"/>
  <c r="C307" i="268"/>
  <c r="D307" i="268"/>
  <c r="E307" i="268"/>
  <c r="F307" i="268"/>
  <c r="G307" i="268"/>
  <c r="C308" i="268"/>
  <c r="D308" i="268"/>
  <c r="E308" i="268"/>
  <c r="F308" i="268"/>
  <c r="G308" i="268"/>
  <c r="C309" i="268"/>
  <c r="D309" i="268"/>
  <c r="E309" i="268"/>
  <c r="F309" i="268"/>
  <c r="G309" i="268"/>
  <c r="C310" i="268"/>
  <c r="D310" i="268"/>
  <c r="E310" i="268"/>
  <c r="F310" i="268"/>
  <c r="G310" i="268"/>
  <c r="C311" i="268"/>
  <c r="D311" i="268"/>
  <c r="E311" i="268"/>
  <c r="F311" i="268"/>
  <c r="G311" i="268"/>
  <c r="C312" i="268"/>
  <c r="D312" i="268"/>
  <c r="E312" i="268"/>
  <c r="F312" i="268"/>
  <c r="G312" i="268"/>
  <c r="C313" i="268"/>
  <c r="D313" i="268"/>
  <c r="E313" i="268"/>
  <c r="F313" i="268"/>
  <c r="G313" i="268"/>
  <c r="C314" i="268"/>
  <c r="D314" i="268"/>
  <c r="E314" i="268"/>
  <c r="F314" i="268"/>
  <c r="G314" i="268"/>
  <c r="C315" i="268"/>
  <c r="D315" i="268"/>
  <c r="E315" i="268"/>
  <c r="F315" i="268"/>
  <c r="G315" i="268"/>
  <c r="C316" i="268"/>
  <c r="D316" i="268"/>
  <c r="E316" i="268"/>
  <c r="F316" i="268"/>
  <c r="G316" i="268"/>
  <c r="C317" i="268"/>
  <c r="D317" i="268"/>
  <c r="E317" i="268"/>
  <c r="F317" i="268"/>
  <c r="G317" i="268"/>
  <c r="G290" i="268"/>
  <c r="F290" i="268"/>
  <c r="E290" i="268"/>
  <c r="D290" i="268"/>
  <c r="C290" i="268"/>
  <c r="C263" i="268"/>
  <c r="D263" i="268"/>
  <c r="E263" i="268"/>
  <c r="F263" i="268"/>
  <c r="G263" i="268"/>
  <c r="C264" i="268"/>
  <c r="D264" i="268"/>
  <c r="E264" i="268"/>
  <c r="F264" i="268"/>
  <c r="G264" i="268"/>
  <c r="C265" i="268"/>
  <c r="D265" i="268"/>
  <c r="E265" i="268"/>
  <c r="F265" i="268"/>
  <c r="G265" i="268"/>
  <c r="C266" i="268"/>
  <c r="D266" i="268"/>
  <c r="E266" i="268"/>
  <c r="F266" i="268"/>
  <c r="G266" i="268"/>
  <c r="C267" i="268"/>
  <c r="D267" i="268"/>
  <c r="E267" i="268"/>
  <c r="F267" i="268"/>
  <c r="G267" i="268"/>
  <c r="C268" i="268"/>
  <c r="D268" i="268"/>
  <c r="E268" i="268"/>
  <c r="F268" i="268"/>
  <c r="G268" i="268"/>
  <c r="C269" i="268"/>
  <c r="D269" i="268"/>
  <c r="E269" i="268"/>
  <c r="F269" i="268"/>
  <c r="G269" i="268"/>
  <c r="C270" i="268"/>
  <c r="D270" i="268"/>
  <c r="E270" i="268"/>
  <c r="F270" i="268"/>
  <c r="G270" i="268"/>
  <c r="C271" i="268"/>
  <c r="D271" i="268"/>
  <c r="E271" i="268"/>
  <c r="F271" i="268"/>
  <c r="G271" i="268"/>
  <c r="C272" i="268"/>
  <c r="D272" i="268"/>
  <c r="E272" i="268"/>
  <c r="F272" i="268"/>
  <c r="G272" i="268"/>
  <c r="C273" i="268"/>
  <c r="D273" i="268"/>
  <c r="E273" i="268"/>
  <c r="F273" i="268"/>
  <c r="G273" i="268"/>
  <c r="C274" i="268"/>
  <c r="D274" i="268"/>
  <c r="E274" i="268"/>
  <c r="F274" i="268"/>
  <c r="G274" i="268"/>
  <c r="C275" i="268"/>
  <c r="D275" i="268"/>
  <c r="E275" i="268"/>
  <c r="F275" i="268"/>
  <c r="G275" i="268"/>
  <c r="C276" i="268"/>
  <c r="D276" i="268"/>
  <c r="E276" i="268"/>
  <c r="F276" i="268"/>
  <c r="G276" i="268"/>
  <c r="C277" i="268"/>
  <c r="D277" i="268"/>
  <c r="E277" i="268"/>
  <c r="F277" i="268"/>
  <c r="G277" i="268"/>
  <c r="C278" i="268"/>
  <c r="D278" i="268"/>
  <c r="E278" i="268"/>
  <c r="F278" i="268"/>
  <c r="G278" i="268"/>
  <c r="C279" i="268"/>
  <c r="D279" i="268"/>
  <c r="E279" i="268"/>
  <c r="F279" i="268"/>
  <c r="G279" i="268"/>
  <c r="C280" i="268"/>
  <c r="D280" i="268"/>
  <c r="E280" i="268"/>
  <c r="F280" i="268"/>
  <c r="G280" i="268"/>
  <c r="C281" i="268"/>
  <c r="D281" i="268"/>
  <c r="E281" i="268"/>
  <c r="F281" i="268"/>
  <c r="G281" i="268"/>
  <c r="C282" i="268"/>
  <c r="D282" i="268"/>
  <c r="E282" i="268"/>
  <c r="F282" i="268"/>
  <c r="G282" i="268"/>
  <c r="C283" i="268"/>
  <c r="D283" i="268"/>
  <c r="E283" i="268"/>
  <c r="F283" i="268"/>
  <c r="G283" i="268"/>
  <c r="C284" i="268"/>
  <c r="D284" i="268"/>
  <c r="E284" i="268"/>
  <c r="F284" i="268"/>
  <c r="G284" i="268"/>
  <c r="C285" i="268"/>
  <c r="D285" i="268"/>
  <c r="E285" i="268"/>
  <c r="F285" i="268"/>
  <c r="G285" i="268"/>
  <c r="C286" i="268"/>
  <c r="D286" i="268"/>
  <c r="E286" i="268"/>
  <c r="F286" i="268"/>
  <c r="G286" i="268"/>
  <c r="C287" i="268"/>
  <c r="D287" i="268"/>
  <c r="E287" i="268"/>
  <c r="F287" i="268"/>
  <c r="G287" i="268"/>
  <c r="C288" i="268"/>
  <c r="D288" i="268"/>
  <c r="E288" i="268"/>
  <c r="F288" i="268"/>
  <c r="G288" i="268"/>
  <c r="C289" i="268"/>
  <c r="D289" i="268"/>
  <c r="E289" i="268"/>
  <c r="F289" i="268"/>
  <c r="G289" i="268"/>
  <c r="G262" i="268"/>
  <c r="F262" i="268"/>
  <c r="E262" i="268"/>
  <c r="D262" i="268"/>
  <c r="C262" i="268"/>
  <c r="I353" i="268"/>
  <c r="I354" i="268"/>
  <c r="I355" i="268"/>
  <c r="I356" i="268"/>
  <c r="I357" i="268"/>
  <c r="I358" i="268"/>
  <c r="I359" i="268"/>
  <c r="I360" i="268"/>
  <c r="I361" i="268"/>
  <c r="I352" i="268"/>
  <c r="I363" i="268"/>
  <c r="I364" i="268"/>
  <c r="I365" i="268"/>
  <c r="I366" i="268"/>
  <c r="I367" i="268"/>
  <c r="I368" i="268"/>
  <c r="I369" i="268"/>
  <c r="I370" i="268"/>
  <c r="I371" i="268"/>
  <c r="I362" i="268"/>
  <c r="I243" i="268"/>
  <c r="I244" i="268"/>
  <c r="I245" i="268"/>
  <c r="I246" i="268"/>
  <c r="I247" i="268"/>
  <c r="I248" i="268"/>
  <c r="I249" i="268"/>
  <c r="I250" i="268"/>
  <c r="I251" i="268"/>
  <c r="I242" i="268"/>
  <c r="J261" i="268"/>
  <c r="J260" i="268"/>
  <c r="J259" i="268"/>
  <c r="J258" i="268"/>
  <c r="J257" i="268"/>
  <c r="J256" i="268"/>
  <c r="J255" i="268"/>
  <c r="J254" i="268"/>
  <c r="J253" i="268"/>
  <c r="F253" i="268"/>
  <c r="G253" i="268"/>
  <c r="F254" i="268"/>
  <c r="G254" i="268"/>
  <c r="F255" i="268"/>
  <c r="G255" i="268"/>
  <c r="F256" i="268"/>
  <c r="G256" i="268"/>
  <c r="F257" i="268"/>
  <c r="G257" i="268"/>
  <c r="F258" i="268"/>
  <c r="G258" i="268"/>
  <c r="F259" i="268"/>
  <c r="G259" i="268"/>
  <c r="F260" i="268"/>
  <c r="G260" i="268"/>
  <c r="F261" i="268"/>
  <c r="G261" i="268"/>
  <c r="G252" i="268"/>
  <c r="F252" i="268"/>
  <c r="J252" i="268"/>
  <c r="J317" i="268"/>
  <c r="J316" i="268"/>
  <c r="J315" i="268"/>
  <c r="J314" i="268"/>
  <c r="J313" i="268"/>
  <c r="J312" i="268"/>
  <c r="J311" i="268"/>
  <c r="J310" i="268"/>
  <c r="J309" i="268"/>
  <c r="J308" i="268"/>
  <c r="J307" i="268"/>
  <c r="J306" i="268"/>
  <c r="J305" i="268"/>
  <c r="J304" i="268"/>
  <c r="J303" i="268"/>
  <c r="J302" i="268"/>
  <c r="J301" i="268"/>
  <c r="J300" i="268"/>
  <c r="J299" i="268"/>
  <c r="J298" i="268"/>
  <c r="J297" i="268"/>
  <c r="J296" i="268"/>
  <c r="J295" i="268"/>
  <c r="J294" i="268"/>
  <c r="J293" i="268"/>
  <c r="J292" i="268"/>
  <c r="J291" i="268"/>
  <c r="J290" i="268"/>
  <c r="J289" i="268"/>
  <c r="J288" i="268"/>
  <c r="J287" i="268"/>
  <c r="J286" i="268"/>
  <c r="J285" i="268"/>
  <c r="J284" i="268"/>
  <c r="J283" i="268"/>
  <c r="J282" i="268"/>
  <c r="J281" i="268"/>
  <c r="J280" i="268"/>
  <c r="J279" i="268"/>
  <c r="J278" i="268"/>
  <c r="J277" i="268"/>
  <c r="J276" i="268"/>
  <c r="J275" i="268"/>
  <c r="J274" i="268"/>
  <c r="J273" i="268"/>
  <c r="J272" i="268"/>
  <c r="J271" i="268"/>
  <c r="J270" i="268"/>
  <c r="J269" i="268"/>
  <c r="J268" i="268"/>
  <c r="J267" i="268"/>
  <c r="J266" i="268"/>
  <c r="J265" i="268"/>
  <c r="J264" i="268"/>
  <c r="J263" i="268"/>
  <c r="J262" i="268"/>
  <c r="L387" i="268"/>
  <c r="L300" i="268"/>
  <c r="L166" i="268"/>
  <c r="L283" i="268"/>
  <c r="L261" i="268"/>
  <c r="G353" i="268"/>
  <c r="G354" i="268"/>
  <c r="G355" i="268"/>
  <c r="G356" i="268"/>
  <c r="G357" i="268"/>
  <c r="G358" i="268"/>
  <c r="G359" i="268"/>
  <c r="G360" i="268"/>
  <c r="G361" i="268"/>
  <c r="G352" i="268"/>
  <c r="G363" i="268"/>
  <c r="G364" i="268"/>
  <c r="G365" i="268"/>
  <c r="G366" i="268"/>
  <c r="G367" i="268"/>
  <c r="G368" i="268"/>
  <c r="G369" i="268"/>
  <c r="G370" i="268"/>
  <c r="G371" i="268"/>
  <c r="G362" i="268"/>
  <c r="C161" i="268"/>
  <c r="D161" i="268"/>
  <c r="E161" i="268"/>
  <c r="F161" i="268"/>
  <c r="G161" i="268"/>
  <c r="C162" i="268"/>
  <c r="D162" i="268"/>
  <c r="E162" i="268"/>
  <c r="F162" i="268"/>
  <c r="G162" i="268"/>
  <c r="C163" i="268"/>
  <c r="D163" i="268"/>
  <c r="E163" i="268"/>
  <c r="F163" i="268"/>
  <c r="G163" i="268"/>
  <c r="C164" i="268"/>
  <c r="D164" i="268"/>
  <c r="E164" i="268"/>
  <c r="F164" i="268"/>
  <c r="G164" i="268"/>
  <c r="C165" i="268"/>
  <c r="D165" i="268"/>
  <c r="E165" i="268"/>
  <c r="F165" i="268"/>
  <c r="G165" i="268"/>
  <c r="C166" i="268"/>
  <c r="D166" i="268"/>
  <c r="E166" i="268"/>
  <c r="F166" i="268"/>
  <c r="G166" i="268"/>
  <c r="C167" i="268"/>
  <c r="D167" i="268"/>
  <c r="E167" i="268"/>
  <c r="F167" i="268"/>
  <c r="G167" i="268"/>
  <c r="C168" i="268"/>
  <c r="D168" i="268"/>
  <c r="E168" i="268"/>
  <c r="F168" i="268"/>
  <c r="G168" i="268"/>
  <c r="C169" i="268"/>
  <c r="D169" i="268"/>
  <c r="E169" i="268"/>
  <c r="F169" i="268"/>
  <c r="G169" i="268"/>
  <c r="C170" i="268"/>
  <c r="D170" i="268"/>
  <c r="E170" i="268"/>
  <c r="F170" i="268"/>
  <c r="G170" i="268"/>
  <c r="C171" i="268"/>
  <c r="D171" i="268"/>
  <c r="E171" i="268"/>
  <c r="F171" i="268"/>
  <c r="G171" i="268"/>
  <c r="C172" i="268"/>
  <c r="D172" i="268"/>
  <c r="E172" i="268"/>
  <c r="F172" i="268"/>
  <c r="G172" i="268"/>
  <c r="C173" i="268"/>
  <c r="D173" i="268"/>
  <c r="E173" i="268"/>
  <c r="F173" i="268"/>
  <c r="G173" i="268"/>
  <c r="C174" i="268"/>
  <c r="D174" i="268"/>
  <c r="E174" i="268"/>
  <c r="F174" i="268"/>
  <c r="G174" i="268"/>
  <c r="C175" i="268"/>
  <c r="D175" i="268"/>
  <c r="E175" i="268"/>
  <c r="F175" i="268"/>
  <c r="G175" i="268"/>
  <c r="C176" i="268"/>
  <c r="D176" i="268"/>
  <c r="E176" i="268"/>
  <c r="F176" i="268"/>
  <c r="G176" i="268"/>
  <c r="C177" i="268"/>
  <c r="D177" i="268"/>
  <c r="E177" i="268"/>
  <c r="F177" i="268"/>
  <c r="G177" i="268"/>
  <c r="C178" i="268"/>
  <c r="D178" i="268"/>
  <c r="E178" i="268"/>
  <c r="F178" i="268"/>
  <c r="G178" i="268"/>
  <c r="C179" i="268"/>
  <c r="D179" i="268"/>
  <c r="E179" i="268"/>
  <c r="F179" i="268"/>
  <c r="G179" i="268"/>
  <c r="C180" i="268"/>
  <c r="D180" i="268"/>
  <c r="E180" i="268"/>
  <c r="F180" i="268"/>
  <c r="G180" i="268"/>
  <c r="C181" i="268"/>
  <c r="D181" i="268"/>
  <c r="E181" i="268"/>
  <c r="F181" i="268"/>
  <c r="G181" i="268"/>
  <c r="C182" i="268"/>
  <c r="D182" i="268"/>
  <c r="E182" i="268"/>
  <c r="F182" i="268"/>
  <c r="G182" i="268"/>
  <c r="C183" i="268"/>
  <c r="D183" i="268"/>
  <c r="E183" i="268"/>
  <c r="F183" i="268"/>
  <c r="G183" i="268"/>
  <c r="C184" i="268"/>
  <c r="D184" i="268"/>
  <c r="E184" i="268"/>
  <c r="F184" i="268"/>
  <c r="G184" i="268"/>
  <c r="C185" i="268"/>
  <c r="D185" i="268"/>
  <c r="E185" i="268"/>
  <c r="F185" i="268"/>
  <c r="G185" i="268"/>
  <c r="C186" i="268"/>
  <c r="D186" i="268"/>
  <c r="E186" i="268"/>
  <c r="F186" i="268"/>
  <c r="G186" i="268"/>
  <c r="C187" i="268"/>
  <c r="D187" i="268"/>
  <c r="E187" i="268"/>
  <c r="F187" i="268"/>
  <c r="G187" i="268"/>
  <c r="G160" i="268"/>
  <c r="F160" i="268"/>
  <c r="E160" i="268"/>
  <c r="D160" i="268"/>
  <c r="C160" i="268"/>
  <c r="C60" i="268"/>
  <c r="D60" i="268"/>
  <c r="E60" i="268"/>
  <c r="F60" i="268"/>
  <c r="G60" i="268"/>
  <c r="C61" i="268"/>
  <c r="D61" i="268"/>
  <c r="E61" i="268"/>
  <c r="F61" i="268"/>
  <c r="G61" i="268"/>
  <c r="C62" i="268"/>
  <c r="D62" i="268"/>
  <c r="E62" i="268"/>
  <c r="F62" i="268"/>
  <c r="G62" i="268"/>
  <c r="C63" i="268"/>
  <c r="D63" i="268"/>
  <c r="E63" i="268"/>
  <c r="F63" i="268"/>
  <c r="G63" i="268"/>
  <c r="C64" i="268"/>
  <c r="D64" i="268"/>
  <c r="E64" i="268"/>
  <c r="F64" i="268"/>
  <c r="G64" i="268"/>
  <c r="C65" i="268"/>
  <c r="D65" i="268"/>
  <c r="E65" i="268"/>
  <c r="F65" i="268"/>
  <c r="G65" i="268"/>
  <c r="C66" i="268"/>
  <c r="D66" i="268"/>
  <c r="E66" i="268"/>
  <c r="F66" i="268"/>
  <c r="G66" i="268"/>
  <c r="C67" i="268"/>
  <c r="D67" i="268"/>
  <c r="E67" i="268"/>
  <c r="F67" i="268"/>
  <c r="G67" i="268"/>
  <c r="C68" i="268"/>
  <c r="D68" i="268"/>
  <c r="E68" i="268"/>
  <c r="F68" i="268"/>
  <c r="G68" i="268"/>
  <c r="C69" i="268"/>
  <c r="D69" i="268"/>
  <c r="E69" i="268"/>
  <c r="F69" i="268"/>
  <c r="G69" i="268"/>
  <c r="C70" i="268"/>
  <c r="D70" i="268"/>
  <c r="E70" i="268"/>
  <c r="F70" i="268"/>
  <c r="G70" i="268"/>
  <c r="C71" i="268"/>
  <c r="D71" i="268"/>
  <c r="E71" i="268"/>
  <c r="F71" i="268"/>
  <c r="G71" i="268"/>
  <c r="C72" i="268"/>
  <c r="D72" i="268"/>
  <c r="E72" i="268"/>
  <c r="F72" i="268"/>
  <c r="G72" i="268"/>
  <c r="C73" i="268"/>
  <c r="D73" i="268"/>
  <c r="E73" i="268"/>
  <c r="F73" i="268"/>
  <c r="G73" i="268"/>
  <c r="C74" i="268"/>
  <c r="D74" i="268"/>
  <c r="E74" i="268"/>
  <c r="F74" i="268"/>
  <c r="G74" i="268"/>
  <c r="C75" i="268"/>
  <c r="D75" i="268"/>
  <c r="E75" i="268"/>
  <c r="F75" i="268"/>
  <c r="G75" i="268"/>
  <c r="C76" i="268"/>
  <c r="D76" i="268"/>
  <c r="E76" i="268"/>
  <c r="F76" i="268"/>
  <c r="G76" i="268"/>
  <c r="C77" i="268"/>
  <c r="D77" i="268"/>
  <c r="E77" i="268"/>
  <c r="F77" i="268"/>
  <c r="G77" i="268"/>
  <c r="C78" i="268"/>
  <c r="D78" i="268"/>
  <c r="E78" i="268"/>
  <c r="F78" i="268"/>
  <c r="G78" i="268"/>
  <c r="C79" i="268"/>
  <c r="D79" i="268"/>
  <c r="E79" i="268"/>
  <c r="F79" i="268"/>
  <c r="G79" i="268"/>
  <c r="C80" i="268"/>
  <c r="D80" i="268"/>
  <c r="E80" i="268"/>
  <c r="F80" i="268"/>
  <c r="G80" i="268"/>
  <c r="C81" i="268"/>
  <c r="D81" i="268"/>
  <c r="E81" i="268"/>
  <c r="F81" i="268"/>
  <c r="G81" i="268"/>
  <c r="C82" i="268"/>
  <c r="D82" i="268"/>
  <c r="E82" i="268"/>
  <c r="F82" i="268"/>
  <c r="G82" i="268"/>
  <c r="C83" i="268"/>
  <c r="D83" i="268"/>
  <c r="E83" i="268"/>
  <c r="F83" i="268"/>
  <c r="G83" i="268"/>
  <c r="C84" i="268"/>
  <c r="D84" i="268"/>
  <c r="E84" i="268"/>
  <c r="F84" i="268"/>
  <c r="G84" i="268"/>
  <c r="C85" i="268"/>
  <c r="D85" i="268"/>
  <c r="E85" i="268"/>
  <c r="F85" i="268"/>
  <c r="G85" i="268"/>
  <c r="C86" i="268"/>
  <c r="D86" i="268"/>
  <c r="E86" i="268"/>
  <c r="F86" i="268"/>
  <c r="G86" i="268"/>
  <c r="C87" i="268"/>
  <c r="D87" i="268"/>
  <c r="E87" i="268"/>
  <c r="F87" i="268"/>
  <c r="G87" i="268"/>
  <c r="C88" i="268"/>
  <c r="D88" i="268"/>
  <c r="E88" i="268"/>
  <c r="F88" i="268"/>
  <c r="G88" i="268"/>
  <c r="C89" i="268"/>
  <c r="D89" i="268"/>
  <c r="E89" i="268"/>
  <c r="F89" i="268"/>
  <c r="G89" i="268"/>
  <c r="C90" i="268"/>
  <c r="D90" i="268"/>
  <c r="E90" i="268"/>
  <c r="F90" i="268"/>
  <c r="G90" i="268"/>
  <c r="C91" i="268"/>
  <c r="D91" i="268"/>
  <c r="E91" i="268"/>
  <c r="F91" i="268"/>
  <c r="G91" i="268"/>
  <c r="C92" i="268"/>
  <c r="D92" i="268"/>
  <c r="E92" i="268"/>
  <c r="F92" i="268"/>
  <c r="G92" i="268"/>
  <c r="G59" i="268"/>
  <c r="F59" i="268"/>
  <c r="E59" i="268"/>
  <c r="D59" i="268"/>
  <c r="C59" i="268"/>
  <c r="C32" i="268"/>
  <c r="D32" i="268"/>
  <c r="E32" i="268"/>
  <c r="F32" i="268"/>
  <c r="G32" i="268"/>
  <c r="C33" i="268"/>
  <c r="D33" i="268"/>
  <c r="E33" i="268"/>
  <c r="F33" i="268"/>
  <c r="G33" i="268"/>
  <c r="C34" i="268"/>
  <c r="D34" i="268"/>
  <c r="E34" i="268"/>
  <c r="F34" i="268"/>
  <c r="G34" i="268"/>
  <c r="C35" i="268"/>
  <c r="D35" i="268"/>
  <c r="E35" i="268"/>
  <c r="F35" i="268"/>
  <c r="G35" i="268"/>
  <c r="C36" i="268"/>
  <c r="D36" i="268"/>
  <c r="E36" i="268"/>
  <c r="F36" i="268"/>
  <c r="G36" i="268"/>
  <c r="C37" i="268"/>
  <c r="D37" i="268"/>
  <c r="E37" i="268"/>
  <c r="F37" i="268"/>
  <c r="G37" i="268"/>
  <c r="C38" i="268"/>
  <c r="D38" i="268"/>
  <c r="E38" i="268"/>
  <c r="F38" i="268"/>
  <c r="G38" i="268"/>
  <c r="C39" i="268"/>
  <c r="D39" i="268"/>
  <c r="E39" i="268"/>
  <c r="F39" i="268"/>
  <c r="G39" i="268"/>
  <c r="C40" i="268"/>
  <c r="D40" i="268"/>
  <c r="E40" i="268"/>
  <c r="F40" i="268"/>
  <c r="G40" i="268"/>
  <c r="C41" i="268"/>
  <c r="D41" i="268"/>
  <c r="E41" i="268"/>
  <c r="F41" i="268"/>
  <c r="G41" i="268"/>
  <c r="C42" i="268"/>
  <c r="D42" i="268"/>
  <c r="E42" i="268"/>
  <c r="F42" i="268"/>
  <c r="G42" i="268"/>
  <c r="C43" i="268"/>
  <c r="D43" i="268"/>
  <c r="E43" i="268"/>
  <c r="F43" i="268"/>
  <c r="G43" i="268"/>
  <c r="C44" i="268"/>
  <c r="D44" i="268"/>
  <c r="E44" i="268"/>
  <c r="F44" i="268"/>
  <c r="G44" i="268"/>
  <c r="C45" i="268"/>
  <c r="D45" i="268"/>
  <c r="E45" i="268"/>
  <c r="F45" i="268"/>
  <c r="G45" i="268"/>
  <c r="C46" i="268"/>
  <c r="D46" i="268"/>
  <c r="E46" i="268"/>
  <c r="F46" i="268"/>
  <c r="G46" i="268"/>
  <c r="C47" i="268"/>
  <c r="D47" i="268"/>
  <c r="E47" i="268"/>
  <c r="F47" i="268"/>
  <c r="G47" i="268"/>
  <c r="C48" i="268"/>
  <c r="D48" i="268"/>
  <c r="E48" i="268"/>
  <c r="F48" i="268"/>
  <c r="G48" i="268"/>
  <c r="C49" i="268"/>
  <c r="D49" i="268"/>
  <c r="E49" i="268"/>
  <c r="F49" i="268"/>
  <c r="G49" i="268"/>
  <c r="C50" i="268"/>
  <c r="D50" i="268"/>
  <c r="E50" i="268"/>
  <c r="F50" i="268"/>
  <c r="G50" i="268"/>
  <c r="C51" i="268"/>
  <c r="D51" i="268"/>
  <c r="E51" i="268"/>
  <c r="F51" i="268"/>
  <c r="G51" i="268"/>
  <c r="C52" i="268"/>
  <c r="D52" i="268"/>
  <c r="E52" i="268"/>
  <c r="F52" i="268"/>
  <c r="G52" i="268"/>
  <c r="C53" i="268"/>
  <c r="D53" i="268"/>
  <c r="E53" i="268"/>
  <c r="F53" i="268"/>
  <c r="G53" i="268"/>
  <c r="C54" i="268"/>
  <c r="D54" i="268"/>
  <c r="E54" i="268"/>
  <c r="F54" i="268"/>
  <c r="G54" i="268"/>
  <c r="C55" i="268"/>
  <c r="D55" i="268"/>
  <c r="E55" i="268"/>
  <c r="F55" i="268"/>
  <c r="G55" i="268"/>
  <c r="C56" i="268"/>
  <c r="D56" i="268"/>
  <c r="E56" i="268"/>
  <c r="F56" i="268"/>
  <c r="G56" i="268"/>
  <c r="C57" i="268"/>
  <c r="D57" i="268"/>
  <c r="E57" i="268"/>
  <c r="F57" i="268"/>
  <c r="G57" i="268"/>
  <c r="C58" i="268"/>
  <c r="D58" i="268"/>
  <c r="E58" i="268"/>
  <c r="F58" i="268"/>
  <c r="G58" i="268"/>
  <c r="G31" i="268"/>
  <c r="F31" i="268"/>
  <c r="E31" i="268"/>
  <c r="D31" i="268"/>
  <c r="C31" i="268"/>
  <c r="J31" i="268"/>
  <c r="J32" i="268"/>
  <c r="J33" i="268"/>
  <c r="J34" i="268"/>
  <c r="J35" i="268"/>
  <c r="J36" i="268"/>
  <c r="J37" i="268"/>
  <c r="J38" i="268"/>
  <c r="J39" i="268"/>
  <c r="J40" i="268"/>
  <c r="J41" i="268"/>
  <c r="J42" i="268"/>
  <c r="J43" i="268"/>
  <c r="J44" i="268"/>
  <c r="J45" i="268"/>
  <c r="J46" i="268"/>
  <c r="J47" i="268"/>
  <c r="J48" i="268"/>
  <c r="J49" i="268"/>
  <c r="J50" i="268"/>
  <c r="J51" i="268"/>
  <c r="J52" i="268"/>
  <c r="J53" i="268"/>
  <c r="J54" i="268"/>
  <c r="J55" i="268"/>
  <c r="J56" i="268"/>
  <c r="J57" i="268"/>
  <c r="J58" i="268"/>
  <c r="J59" i="268"/>
  <c r="J60" i="268"/>
  <c r="J61" i="268"/>
  <c r="J62" i="268"/>
  <c r="J63" i="268"/>
  <c r="J64" i="268"/>
  <c r="J65" i="268"/>
  <c r="J66" i="268"/>
  <c r="J67" i="268"/>
  <c r="J68" i="268"/>
  <c r="J69" i="268"/>
  <c r="J70" i="268"/>
  <c r="J71" i="268"/>
  <c r="J72" i="268"/>
  <c r="J73" i="268"/>
  <c r="J74" i="268"/>
  <c r="J75" i="268"/>
  <c r="J76" i="268"/>
  <c r="J77" i="268"/>
  <c r="J78" i="268"/>
  <c r="J79" i="268"/>
  <c r="J80" i="268"/>
  <c r="J81" i="268"/>
  <c r="J82" i="268"/>
  <c r="J83" i="268"/>
  <c r="J84" i="268"/>
  <c r="J85" i="268"/>
  <c r="J86" i="268"/>
  <c r="J87" i="268"/>
  <c r="J88" i="268"/>
  <c r="J89" i="268"/>
  <c r="J90" i="268"/>
  <c r="J91" i="268"/>
  <c r="J92" i="268"/>
  <c r="J160" i="268"/>
  <c r="J161" i="268"/>
  <c r="J162" i="268"/>
  <c r="J163" i="268"/>
  <c r="J164" i="268"/>
  <c r="J165" i="268"/>
  <c r="J166" i="268"/>
  <c r="J167" i="268"/>
  <c r="J168" i="268"/>
  <c r="J169" i="268"/>
  <c r="J170" i="268"/>
  <c r="J171" i="268"/>
  <c r="J172" i="268"/>
  <c r="J173" i="268"/>
  <c r="J174" i="268"/>
  <c r="J175" i="268"/>
  <c r="J176" i="268"/>
  <c r="J177" i="268"/>
  <c r="J178" i="268"/>
  <c r="J179" i="268"/>
  <c r="J180" i="268"/>
  <c r="J181" i="268"/>
  <c r="J182" i="268"/>
  <c r="J183" i="268"/>
  <c r="J184" i="268"/>
  <c r="J185" i="268"/>
  <c r="J186" i="268"/>
  <c r="J187" i="268"/>
  <c r="J362" i="268"/>
  <c r="J363" i="268"/>
  <c r="J364" i="268"/>
  <c r="J365" i="268"/>
  <c r="J366" i="268"/>
  <c r="J367" i="268"/>
  <c r="J368" i="268"/>
  <c r="J369" i="268"/>
  <c r="J370" i="268"/>
  <c r="J371" i="268"/>
  <c r="J352" i="268"/>
  <c r="J353" i="268"/>
  <c r="J354" i="268"/>
  <c r="J355" i="268"/>
  <c r="J356" i="268"/>
  <c r="J357" i="268"/>
  <c r="J358" i="268"/>
  <c r="J359" i="268"/>
  <c r="J360" i="268"/>
  <c r="J361" i="268"/>
  <c r="L361" i="268"/>
  <c r="L362" i="268"/>
  <c r="L43" i="268"/>
  <c r="L82" i="268"/>
  <c r="C319" i="268"/>
  <c r="D319" i="268"/>
  <c r="E319" i="268"/>
  <c r="F319" i="268"/>
  <c r="G319" i="268"/>
  <c r="C320" i="268"/>
  <c r="D320" i="268"/>
  <c r="E320" i="268"/>
  <c r="F320" i="268"/>
  <c r="G320" i="268"/>
  <c r="C321" i="268"/>
  <c r="D321" i="268"/>
  <c r="E321" i="268"/>
  <c r="F321" i="268"/>
  <c r="G321" i="268"/>
  <c r="C322" i="268"/>
  <c r="D322" i="268"/>
  <c r="E322" i="268"/>
  <c r="F322" i="268"/>
  <c r="G322" i="268"/>
  <c r="C323" i="268"/>
  <c r="D323" i="268"/>
  <c r="E323" i="268"/>
  <c r="F323" i="268"/>
  <c r="G323" i="268"/>
  <c r="C324" i="268"/>
  <c r="D324" i="268"/>
  <c r="E324" i="268"/>
  <c r="F324" i="268"/>
  <c r="G324" i="268"/>
  <c r="C325" i="268"/>
  <c r="D325" i="268"/>
  <c r="E325" i="268"/>
  <c r="F325" i="268"/>
  <c r="G325" i="268"/>
  <c r="C326" i="268"/>
  <c r="D326" i="268"/>
  <c r="E326" i="268"/>
  <c r="F326" i="268"/>
  <c r="G326" i="268"/>
  <c r="C327" i="268"/>
  <c r="D327" i="268"/>
  <c r="E327" i="268"/>
  <c r="F327" i="268"/>
  <c r="G327" i="268"/>
  <c r="C328" i="268"/>
  <c r="D328" i="268"/>
  <c r="E328" i="268"/>
  <c r="F328" i="268"/>
  <c r="G328" i="268"/>
  <c r="C329" i="268"/>
  <c r="D329" i="268"/>
  <c r="E329" i="268"/>
  <c r="F329" i="268"/>
  <c r="G329" i="268"/>
  <c r="C330" i="268"/>
  <c r="D330" i="268"/>
  <c r="E330" i="268"/>
  <c r="F330" i="268"/>
  <c r="G330" i="268"/>
  <c r="C331" i="268"/>
  <c r="D331" i="268"/>
  <c r="E331" i="268"/>
  <c r="F331" i="268"/>
  <c r="G331" i="268"/>
  <c r="C332" i="268"/>
  <c r="D332" i="268"/>
  <c r="E332" i="268"/>
  <c r="F332" i="268"/>
  <c r="G332" i="268"/>
  <c r="C333" i="268"/>
  <c r="D333" i="268"/>
  <c r="E333" i="268"/>
  <c r="F333" i="268"/>
  <c r="G333" i="268"/>
  <c r="C334" i="268"/>
  <c r="D334" i="268"/>
  <c r="E334" i="268"/>
  <c r="F334" i="268"/>
  <c r="G334" i="268"/>
  <c r="C335" i="268"/>
  <c r="D335" i="268"/>
  <c r="E335" i="268"/>
  <c r="F335" i="268"/>
  <c r="G335" i="268"/>
  <c r="G318" i="268"/>
  <c r="F318" i="268"/>
  <c r="E318" i="268"/>
  <c r="D318" i="268"/>
  <c r="C318" i="268"/>
  <c r="G243" i="268"/>
  <c r="G244" i="268"/>
  <c r="G245" i="268"/>
  <c r="G246" i="268"/>
  <c r="G247" i="268"/>
  <c r="G248" i="268"/>
  <c r="G249" i="268"/>
  <c r="G250" i="268"/>
  <c r="G251" i="268"/>
  <c r="G242" i="268"/>
  <c r="C4" i="268"/>
  <c r="D4" i="268"/>
  <c r="E4" i="268"/>
  <c r="F4" i="268"/>
  <c r="G4" i="268"/>
  <c r="C5" i="268"/>
  <c r="D5" i="268"/>
  <c r="E5" i="268"/>
  <c r="F5" i="268"/>
  <c r="G5" i="268"/>
  <c r="C6" i="268"/>
  <c r="D6" i="268"/>
  <c r="E6" i="268"/>
  <c r="F6" i="268"/>
  <c r="G6" i="268"/>
  <c r="C7" i="268"/>
  <c r="D7" i="268"/>
  <c r="E7" i="268"/>
  <c r="F7" i="268"/>
  <c r="G7" i="268"/>
  <c r="C8" i="268"/>
  <c r="D8" i="268"/>
  <c r="E8" i="268"/>
  <c r="F8" i="268"/>
  <c r="G8" i="268"/>
  <c r="C9" i="268"/>
  <c r="D9" i="268"/>
  <c r="E9" i="268"/>
  <c r="F9" i="268"/>
  <c r="G9" i="268"/>
  <c r="C10" i="268"/>
  <c r="D10" i="268"/>
  <c r="E10" i="268"/>
  <c r="F10" i="268"/>
  <c r="G10" i="268"/>
  <c r="C11" i="268"/>
  <c r="D11" i="268"/>
  <c r="E11" i="268"/>
  <c r="F11" i="268"/>
  <c r="G11" i="268"/>
  <c r="C12" i="268"/>
  <c r="D12" i="268"/>
  <c r="E12" i="268"/>
  <c r="F12" i="268"/>
  <c r="G12" i="268"/>
  <c r="C13" i="268"/>
  <c r="D13" i="268"/>
  <c r="E13" i="268"/>
  <c r="F13" i="268"/>
  <c r="G13" i="268"/>
  <c r="C14" i="268"/>
  <c r="D14" i="268"/>
  <c r="E14" i="268"/>
  <c r="F14" i="268"/>
  <c r="G14" i="268"/>
  <c r="C15" i="268"/>
  <c r="D15" i="268"/>
  <c r="E15" i="268"/>
  <c r="F15" i="268"/>
  <c r="G15" i="268"/>
  <c r="C16" i="268"/>
  <c r="D16" i="268"/>
  <c r="E16" i="268"/>
  <c r="F16" i="268"/>
  <c r="G16" i="268"/>
  <c r="C17" i="268"/>
  <c r="D17" i="268"/>
  <c r="E17" i="268"/>
  <c r="F17" i="268"/>
  <c r="G17" i="268"/>
  <c r="C18" i="268"/>
  <c r="D18" i="268"/>
  <c r="E18" i="268"/>
  <c r="F18" i="268"/>
  <c r="G18" i="268"/>
  <c r="C19" i="268"/>
  <c r="D19" i="268"/>
  <c r="E19" i="268"/>
  <c r="F19" i="268"/>
  <c r="G19" i="268"/>
  <c r="C20" i="268"/>
  <c r="D20" i="268"/>
  <c r="E20" i="268"/>
  <c r="F20" i="268"/>
  <c r="G20" i="268"/>
  <c r="C21" i="268"/>
  <c r="D21" i="268"/>
  <c r="E21" i="268"/>
  <c r="F21" i="268"/>
  <c r="G21" i="268"/>
  <c r="C22" i="268"/>
  <c r="D22" i="268"/>
  <c r="E22" i="268"/>
  <c r="F22" i="268"/>
  <c r="G22" i="268"/>
  <c r="C23" i="268"/>
  <c r="D23" i="268"/>
  <c r="E23" i="268"/>
  <c r="F23" i="268"/>
  <c r="G23" i="268"/>
  <c r="C24" i="268"/>
  <c r="D24" i="268"/>
  <c r="E24" i="268"/>
  <c r="F24" i="268"/>
  <c r="G24" i="268"/>
  <c r="C25" i="268"/>
  <c r="D25" i="268"/>
  <c r="E25" i="268"/>
  <c r="F25" i="268"/>
  <c r="G25" i="268"/>
  <c r="C26" i="268"/>
  <c r="D26" i="268"/>
  <c r="E26" i="268"/>
  <c r="F26" i="268"/>
  <c r="G26" i="268"/>
  <c r="C27" i="268"/>
  <c r="D27" i="268"/>
  <c r="E27" i="268"/>
  <c r="F27" i="268"/>
  <c r="G27" i="268"/>
  <c r="C28" i="268"/>
  <c r="D28" i="268"/>
  <c r="E28" i="268"/>
  <c r="F28" i="268"/>
  <c r="G28" i="268"/>
  <c r="C29" i="268"/>
  <c r="D29" i="268"/>
  <c r="E29" i="268"/>
  <c r="F29" i="268"/>
  <c r="G29" i="268"/>
  <c r="C30" i="268"/>
  <c r="D30" i="268"/>
  <c r="E30" i="268"/>
  <c r="F30" i="268"/>
  <c r="G30" i="268"/>
  <c r="G3" i="268"/>
  <c r="F3" i="268"/>
  <c r="E3" i="268"/>
  <c r="D3" i="268"/>
  <c r="C3" i="268"/>
  <c r="A2" i="306"/>
  <c r="A1" i="306"/>
  <c r="A2" i="304"/>
  <c r="A1" i="304"/>
  <c r="L333" i="268"/>
  <c r="L346" i="268"/>
  <c r="L244" i="268"/>
  <c r="N4" i="285"/>
  <c r="L10" i="268" s="1"/>
  <c r="D3" i="285"/>
  <c r="L380" i="268"/>
  <c r="J243" i="268"/>
  <c r="J244" i="268"/>
  <c r="J245" i="268"/>
  <c r="J246" i="268"/>
  <c r="J247" i="268"/>
  <c r="J248" i="268"/>
  <c r="J249" i="268"/>
  <c r="J250" i="268"/>
  <c r="J251" i="268"/>
  <c r="J242" i="268"/>
  <c r="C337" i="268"/>
  <c r="D337" i="268"/>
  <c r="E337" i="268"/>
  <c r="F337" i="268"/>
  <c r="G337" i="268"/>
  <c r="J337" i="268"/>
  <c r="C338" i="268"/>
  <c r="D338" i="268"/>
  <c r="E338" i="268"/>
  <c r="F338" i="268"/>
  <c r="G338" i="268"/>
  <c r="J338" i="268"/>
  <c r="C339" i="268"/>
  <c r="D339" i="268"/>
  <c r="E339" i="268"/>
  <c r="F339" i="268"/>
  <c r="G339" i="268"/>
  <c r="J339" i="268"/>
  <c r="C340" i="268"/>
  <c r="D340" i="268"/>
  <c r="E340" i="268"/>
  <c r="F340" i="268"/>
  <c r="G340" i="268"/>
  <c r="J340" i="268"/>
  <c r="C341" i="268"/>
  <c r="D341" i="268"/>
  <c r="E341" i="268"/>
  <c r="F341" i="268"/>
  <c r="G341" i="268"/>
  <c r="J341" i="268"/>
  <c r="C342" i="268"/>
  <c r="D342" i="268"/>
  <c r="E342" i="268"/>
  <c r="F342" i="268"/>
  <c r="G342" i="268"/>
  <c r="J342" i="268"/>
  <c r="C343" i="268"/>
  <c r="D343" i="268"/>
  <c r="E343" i="268"/>
  <c r="F343" i="268"/>
  <c r="G343" i="268"/>
  <c r="J343" i="268"/>
  <c r="C344" i="268"/>
  <c r="D344" i="268"/>
  <c r="E344" i="268"/>
  <c r="F344" i="268"/>
  <c r="G344" i="268"/>
  <c r="J344" i="268"/>
  <c r="C345" i="268"/>
  <c r="D345" i="268"/>
  <c r="E345" i="268"/>
  <c r="F345" i="268"/>
  <c r="G345" i="268"/>
  <c r="J345" i="268"/>
  <c r="C346" i="268"/>
  <c r="D346" i="268"/>
  <c r="E346" i="268"/>
  <c r="F346" i="268"/>
  <c r="G346" i="268"/>
  <c r="J346" i="268"/>
  <c r="C347" i="268"/>
  <c r="D347" i="268"/>
  <c r="E347" i="268"/>
  <c r="F347" i="268"/>
  <c r="G347" i="268"/>
  <c r="J347" i="268"/>
  <c r="C348" i="268"/>
  <c r="D348" i="268"/>
  <c r="E348" i="268"/>
  <c r="F348" i="268"/>
  <c r="G348" i="268"/>
  <c r="J348" i="268"/>
  <c r="C349" i="268"/>
  <c r="D349" i="268"/>
  <c r="E349" i="268"/>
  <c r="F349" i="268"/>
  <c r="G349" i="268"/>
  <c r="J349" i="268"/>
  <c r="C350" i="268"/>
  <c r="D350" i="268"/>
  <c r="E350" i="268"/>
  <c r="F350" i="268"/>
  <c r="G350" i="268"/>
  <c r="J350" i="268"/>
  <c r="C351" i="268"/>
  <c r="D351" i="268"/>
  <c r="E351" i="268"/>
  <c r="F351" i="268"/>
  <c r="G351" i="268"/>
  <c r="J351" i="268"/>
  <c r="G336" i="268"/>
  <c r="F336" i="268"/>
  <c r="E336" i="268"/>
  <c r="D336" i="268"/>
  <c r="C336" i="268"/>
  <c r="J336" i="268"/>
  <c r="F383" i="268"/>
  <c r="G383" i="268"/>
  <c r="J383" i="268"/>
  <c r="F384" i="268"/>
  <c r="G384" i="268"/>
  <c r="J384" i="268"/>
  <c r="F385" i="268"/>
  <c r="G385" i="268"/>
  <c r="J385" i="268"/>
  <c r="F386" i="268"/>
  <c r="G386" i="268"/>
  <c r="J386" i="268"/>
  <c r="F387" i="268"/>
  <c r="G387" i="268"/>
  <c r="J387" i="268"/>
  <c r="F388" i="268"/>
  <c r="G388" i="268"/>
  <c r="J388" i="268"/>
  <c r="F389" i="268"/>
  <c r="G389" i="268"/>
  <c r="J389" i="268"/>
  <c r="F390" i="268"/>
  <c r="G390" i="268"/>
  <c r="J390" i="268"/>
  <c r="F391" i="268"/>
  <c r="G391" i="268"/>
  <c r="J391" i="268"/>
  <c r="G382" i="268"/>
  <c r="F382" i="268"/>
  <c r="J382" i="268"/>
  <c r="G373" i="268"/>
  <c r="J373" i="268"/>
  <c r="G374" i="268"/>
  <c r="J374" i="268"/>
  <c r="G375" i="268"/>
  <c r="J375" i="268"/>
  <c r="G376" i="268"/>
  <c r="J376" i="268"/>
  <c r="G377" i="268"/>
  <c r="J377" i="268"/>
  <c r="G378" i="268"/>
  <c r="J378" i="268"/>
  <c r="G379" i="268"/>
  <c r="J379" i="268"/>
  <c r="G380" i="268"/>
  <c r="J380" i="268"/>
  <c r="G381" i="268"/>
  <c r="J381" i="268"/>
  <c r="G372" i="268"/>
  <c r="J372" i="268"/>
  <c r="N5" i="285"/>
  <c r="K1" i="268"/>
  <c r="K164" i="268" s="1"/>
  <c r="J5" i="268"/>
  <c r="J6" i="268"/>
  <c r="J7" i="268"/>
  <c r="J8" i="268"/>
  <c r="J9" i="268"/>
  <c r="J10" i="268"/>
  <c r="J11" i="268"/>
  <c r="J12" i="268"/>
  <c r="J13" i="268"/>
  <c r="J14" i="268"/>
  <c r="J15" i="268"/>
  <c r="J16" i="268"/>
  <c r="J17" i="268"/>
  <c r="J18" i="268"/>
  <c r="J19" i="268"/>
  <c r="J20" i="268"/>
  <c r="J21" i="268"/>
  <c r="J22" i="268"/>
  <c r="J23" i="268"/>
  <c r="J24" i="268"/>
  <c r="J25" i="268"/>
  <c r="J26" i="268"/>
  <c r="J27" i="268"/>
  <c r="J28" i="268"/>
  <c r="J29" i="268"/>
  <c r="J30" i="268"/>
  <c r="J318" i="268"/>
  <c r="J319" i="268"/>
  <c r="J320" i="268"/>
  <c r="J321" i="268"/>
  <c r="J322" i="268"/>
  <c r="J323" i="268"/>
  <c r="J324" i="268"/>
  <c r="J325" i="268"/>
  <c r="J326" i="268"/>
  <c r="J327" i="268"/>
  <c r="J328" i="268"/>
  <c r="J329" i="268"/>
  <c r="J330" i="268"/>
  <c r="J331" i="268"/>
  <c r="J332" i="268"/>
  <c r="J333" i="268"/>
  <c r="J334" i="268"/>
  <c r="J335" i="268"/>
  <c r="J4" i="268"/>
  <c r="J3" i="268"/>
  <c r="D4" i="285"/>
  <c r="A2" i="285"/>
  <c r="A1" i="285"/>
  <c r="A1" i="268"/>
  <c r="L268" i="268"/>
  <c r="L76" i="268"/>
  <c r="K253" i="268"/>
  <c r="K138" i="268"/>
  <c r="K247" i="268"/>
  <c r="K359" i="268"/>
  <c r="K203" i="268"/>
  <c r="L122" i="268"/>
  <c r="L100" i="268"/>
  <c r="F353" i="268"/>
  <c r="F357" i="268"/>
  <c r="F354" i="268"/>
  <c r="F358" i="268"/>
  <c r="F352" i="268"/>
  <c r="F356" i="268"/>
  <c r="F363" i="268"/>
  <c r="F364" i="268"/>
  <c r="F368" i="268"/>
  <c r="F362" i="268"/>
  <c r="F366" i="268"/>
  <c r="F373" i="268"/>
  <c r="F374" i="268"/>
  <c r="F378" i="268"/>
  <c r="F375" i="268"/>
  <c r="F372" i="268"/>
  <c r="F376" i="268"/>
  <c r="F237" i="268"/>
  <c r="F249" i="268"/>
  <c r="F247" i="268"/>
  <c r="L321" i="268"/>
  <c r="L84" i="268"/>
  <c r="L65" i="268"/>
  <c r="L77" i="268"/>
  <c r="L40" i="268"/>
  <c r="L99" i="268"/>
  <c r="L131" i="268"/>
  <c r="L94" i="268"/>
  <c r="L67" i="268"/>
  <c r="L117" i="268"/>
  <c r="L111" i="268"/>
  <c r="L83" i="268"/>
  <c r="L73" i="268"/>
  <c r="L101" i="268"/>
  <c r="L93" i="268"/>
  <c r="L61" i="268"/>
  <c r="L125" i="268"/>
  <c r="L112" i="268"/>
  <c r="L113" i="268"/>
  <c r="L66" i="268"/>
  <c r="L87" i="268"/>
  <c r="L78" i="268"/>
  <c r="L74" i="268"/>
  <c r="L120" i="268"/>
  <c r="L119" i="268"/>
  <c r="L89" i="268"/>
  <c r="L107" i="268"/>
  <c r="L102" i="268"/>
  <c r="L104" i="268"/>
  <c r="L75" i="268"/>
  <c r="L70" i="268"/>
  <c r="L80" i="268"/>
  <c r="L59" i="268"/>
  <c r="L103" i="268"/>
  <c r="L128" i="268"/>
  <c r="L79" i="268"/>
  <c r="K78" i="268" l="1"/>
  <c r="K334" i="268"/>
  <c r="K24" i="268"/>
  <c r="K280" i="268"/>
  <c r="K273" i="268"/>
  <c r="K179" i="268"/>
  <c r="K107" i="268"/>
  <c r="K338" i="268"/>
  <c r="K296" i="268"/>
  <c r="F243" i="268"/>
  <c r="K156" i="268"/>
  <c r="K143" i="268"/>
  <c r="K148" i="268"/>
  <c r="K113" i="268"/>
  <c r="K183" i="268"/>
  <c r="K109" i="268"/>
  <c r="K307" i="268"/>
  <c r="K335" i="268"/>
  <c r="K27" i="268"/>
  <c r="K231" i="268"/>
  <c r="K321" i="268"/>
  <c r="K115" i="268"/>
  <c r="K46" i="268"/>
  <c r="K346" i="268"/>
  <c r="K59" i="268"/>
  <c r="K344" i="268"/>
  <c r="K161" i="268"/>
  <c r="K33" i="268"/>
  <c r="K57" i="268"/>
  <c r="K351" i="268"/>
  <c r="K75" i="268"/>
  <c r="K238" i="268"/>
  <c r="K242" i="268"/>
  <c r="K13" i="268"/>
  <c r="K8" i="268"/>
  <c r="K70" i="268"/>
  <c r="K159" i="268"/>
  <c r="K62" i="268"/>
  <c r="K241" i="268"/>
  <c r="K29" i="268"/>
  <c r="K263" i="268"/>
  <c r="K374" i="268"/>
  <c r="K239" i="268"/>
  <c r="K124" i="268"/>
  <c r="K108" i="268"/>
  <c r="K314" i="268"/>
  <c r="K25" i="268"/>
  <c r="K230" i="268"/>
  <c r="K221" i="268"/>
  <c r="K190" i="268"/>
  <c r="K100" i="268"/>
  <c r="K370" i="268"/>
  <c r="K365" i="268"/>
  <c r="K114" i="268"/>
  <c r="K199" i="268"/>
  <c r="K44" i="268"/>
  <c r="K243" i="268"/>
  <c r="K169" i="268"/>
  <c r="K63" i="268"/>
  <c r="K87" i="268"/>
  <c r="K95" i="268"/>
  <c r="K339" i="268"/>
  <c r="K240" i="268"/>
  <c r="K294" i="268"/>
  <c r="K333" i="268"/>
  <c r="K216" i="268"/>
  <c r="K286" i="268"/>
  <c r="K172" i="268"/>
  <c r="K250" i="268"/>
  <c r="K132" i="268"/>
  <c r="K176" i="268"/>
  <c r="K126" i="268"/>
  <c r="K378" i="268"/>
  <c r="K189" i="268"/>
  <c r="K251" i="268"/>
  <c r="K235" i="268"/>
  <c r="K233" i="268"/>
  <c r="K312" i="268"/>
  <c r="K39" i="268"/>
  <c r="K353" i="268"/>
  <c r="K205" i="268"/>
  <c r="K260" i="268"/>
  <c r="K188" i="268"/>
  <c r="K258" i="268"/>
  <c r="K178" i="268"/>
  <c r="K379" i="268"/>
  <c r="K131" i="268"/>
  <c r="K196" i="268"/>
  <c r="K360" i="268"/>
  <c r="K204" i="268"/>
  <c r="K177" i="268"/>
  <c r="K147" i="268"/>
  <c r="K219" i="268"/>
  <c r="K380" i="268"/>
  <c r="K301" i="268"/>
  <c r="K38" i="268"/>
  <c r="K201" i="268"/>
  <c r="K279" i="268"/>
  <c r="K270" i="268"/>
  <c r="K244" i="268"/>
  <c r="K256" i="268"/>
  <c r="K4" i="268"/>
  <c r="K207" i="268"/>
  <c r="K350" i="268"/>
  <c r="K320" i="268"/>
  <c r="K259" i="268"/>
  <c r="K85" i="268"/>
  <c r="K316" i="268"/>
  <c r="K76" i="268"/>
  <c r="K21" i="268"/>
  <c r="K194" i="268"/>
  <c r="K170" i="268"/>
  <c r="K214" i="268"/>
  <c r="K104" i="268"/>
  <c r="K128" i="268"/>
  <c r="K210" i="268"/>
  <c r="K16" i="268"/>
  <c r="K389" i="268"/>
  <c r="K272" i="268"/>
  <c r="K336" i="268"/>
  <c r="K331" i="268"/>
  <c r="K32" i="268"/>
  <c r="K361" i="268"/>
  <c r="K223" i="268"/>
  <c r="K195" i="268"/>
  <c r="K228" i="268"/>
  <c r="K61" i="268"/>
  <c r="K149" i="268"/>
  <c r="K110" i="268"/>
  <c r="K71" i="268"/>
  <c r="K119" i="268"/>
  <c r="K165" i="268"/>
  <c r="K304" i="268"/>
  <c r="K285" i="268"/>
  <c r="K79" i="268"/>
  <c r="K72" i="268"/>
  <c r="K322" i="268"/>
  <c r="K289" i="268"/>
  <c r="K111" i="268"/>
  <c r="K23" i="268"/>
  <c r="K261" i="268"/>
  <c r="K99" i="268"/>
  <c r="K65" i="268"/>
  <c r="K311" i="268"/>
  <c r="K255" i="268"/>
  <c r="K386" i="268"/>
  <c r="K224" i="268"/>
  <c r="K254" i="268"/>
  <c r="K281" i="268"/>
  <c r="K84" i="268"/>
  <c r="K53" i="268"/>
  <c r="K349" i="268"/>
  <c r="K197" i="268"/>
  <c r="K257" i="268"/>
  <c r="K206" i="268"/>
  <c r="K330" i="268"/>
  <c r="K154" i="268"/>
  <c r="K17" i="268"/>
  <c r="K381" i="268"/>
  <c r="K209" i="268"/>
  <c r="K41" i="268"/>
  <c r="K212" i="268"/>
  <c r="K366" i="268"/>
  <c r="K134" i="268"/>
  <c r="K246" i="268"/>
  <c r="K367" i="268"/>
  <c r="K157" i="268"/>
  <c r="K278" i="268"/>
  <c r="K28" i="268"/>
  <c r="K357" i="268"/>
  <c r="K18" i="268"/>
  <c r="K369" i="268"/>
  <c r="K127" i="268"/>
  <c r="K217" i="268"/>
  <c r="K300" i="268"/>
  <c r="K200" i="268"/>
  <c r="K215" i="268"/>
  <c r="K152" i="268"/>
  <c r="K54" i="268"/>
  <c r="K291" i="268"/>
  <c r="K187" i="268"/>
  <c r="K385" i="268"/>
  <c r="K5" i="268"/>
  <c r="K3" i="268"/>
  <c r="K371" i="268"/>
  <c r="K266" i="268"/>
  <c r="K80" i="268"/>
  <c r="K306" i="268"/>
  <c r="K10" i="268"/>
  <c r="K55" i="268"/>
  <c r="K141" i="268"/>
  <c r="K116" i="268"/>
  <c r="K208" i="268"/>
  <c r="K48" i="268"/>
  <c r="K283" i="268"/>
  <c r="K220" i="268"/>
  <c r="K382" i="268"/>
  <c r="K50" i="268"/>
  <c r="K19" i="268"/>
  <c r="K125" i="268"/>
  <c r="K140" i="268"/>
  <c r="K137" i="268"/>
  <c r="K264" i="268"/>
  <c r="K35" i="268"/>
  <c r="K14" i="268"/>
  <c r="K182" i="268"/>
  <c r="K180" i="268"/>
  <c r="K56" i="268"/>
  <c r="K6" i="268"/>
  <c r="K325" i="268"/>
  <c r="K375" i="268"/>
  <c r="K150" i="268"/>
  <c r="K186" i="268"/>
  <c r="K86" i="268"/>
  <c r="K377" i="268"/>
  <c r="K49" i="268"/>
  <c r="K249" i="268"/>
  <c r="K390" i="268"/>
  <c r="K146" i="268"/>
  <c r="K69" i="268"/>
  <c r="K318" i="268"/>
  <c r="K237" i="268"/>
  <c r="K391" i="268"/>
  <c r="K337" i="268"/>
  <c r="K123" i="268"/>
  <c r="K7" i="268"/>
  <c r="K162" i="268"/>
  <c r="K362" i="268"/>
  <c r="K324" i="268"/>
  <c r="K153" i="268"/>
  <c r="K193" i="268"/>
  <c r="K328" i="268"/>
  <c r="K355" i="268"/>
  <c r="K15" i="268"/>
  <c r="K267" i="268"/>
  <c r="K373" i="268"/>
  <c r="K136" i="268"/>
  <c r="K245" i="268"/>
  <c r="K326" i="268"/>
  <c r="K192" i="268"/>
  <c r="K290" i="268"/>
  <c r="K37" i="268"/>
  <c r="K305" i="268"/>
  <c r="K288" i="268"/>
  <c r="K91" i="268"/>
  <c r="K118" i="268"/>
  <c r="K348" i="268"/>
  <c r="K341" i="268"/>
  <c r="K168" i="268"/>
  <c r="K34" i="268"/>
  <c r="K297" i="268"/>
  <c r="K352" i="268"/>
  <c r="K47" i="268"/>
  <c r="K66" i="268"/>
  <c r="K67" i="268"/>
  <c r="K40" i="268"/>
  <c r="K51" i="268"/>
  <c r="K31" i="268"/>
  <c r="K120" i="268"/>
  <c r="K298" i="268"/>
  <c r="K368" i="268"/>
  <c r="K262" i="268"/>
  <c r="K317" i="268"/>
  <c r="K26" i="268"/>
  <c r="K45" i="268"/>
  <c r="K364" i="268"/>
  <c r="K271" i="268"/>
  <c r="K234" i="268"/>
  <c r="K122" i="268"/>
  <c r="K363" i="268"/>
  <c r="K229" i="268"/>
  <c r="K92" i="268"/>
  <c r="K387" i="268"/>
  <c r="K73" i="268"/>
  <c r="K52" i="268"/>
  <c r="K295" i="268"/>
  <c r="K160" i="268"/>
  <c r="K144" i="268"/>
  <c r="K68" i="268"/>
  <c r="K319" i="268"/>
  <c r="K175" i="268"/>
  <c r="K284" i="268"/>
  <c r="K236" i="268"/>
  <c r="K292" i="268"/>
  <c r="K248" i="268"/>
  <c r="K30" i="268"/>
  <c r="K327" i="268"/>
  <c r="K268" i="268"/>
  <c r="K83" i="268"/>
  <c r="K323" i="268"/>
  <c r="K340" i="268"/>
  <c r="K106" i="268"/>
  <c r="K308" i="268"/>
  <c r="K129" i="268"/>
  <c r="K112" i="268"/>
  <c r="K20" i="268"/>
  <c r="K274" i="268"/>
  <c r="K313" i="268"/>
  <c r="K302" i="268"/>
  <c r="K269" i="268"/>
  <c r="K89" i="268"/>
  <c r="K133" i="268"/>
  <c r="K293" i="268"/>
  <c r="K145" i="268"/>
  <c r="K372" i="268"/>
  <c r="K96" i="268"/>
  <c r="K383" i="268"/>
  <c r="L260" i="268"/>
  <c r="L336" i="268"/>
  <c r="L351" i="268"/>
  <c r="L296" i="268"/>
  <c r="L165" i="268"/>
  <c r="L342" i="268"/>
  <c r="L341" i="268"/>
  <c r="L348" i="268"/>
  <c r="L350" i="268"/>
  <c r="L343" i="268"/>
  <c r="L337" i="268"/>
  <c r="L344" i="268"/>
  <c r="L38" i="268"/>
  <c r="L311" i="268"/>
  <c r="L34" i="268"/>
  <c r="L313" i="268"/>
  <c r="L52" i="268"/>
  <c r="L168" i="268"/>
  <c r="L167" i="268"/>
  <c r="L355" i="268"/>
  <c r="L276" i="268"/>
  <c r="L183" i="268"/>
  <c r="L174" i="268"/>
  <c r="L184" i="268"/>
  <c r="L177" i="268"/>
  <c r="L163" i="268"/>
  <c r="L170" i="268"/>
  <c r="L178" i="268"/>
  <c r="L35" i="268"/>
  <c r="L303" i="268"/>
  <c r="L339" i="268"/>
  <c r="L71" i="268"/>
  <c r="L182" i="268"/>
  <c r="L161" i="268"/>
  <c r="L39" i="268"/>
  <c r="L172" i="268"/>
  <c r="L294" i="268"/>
  <c r="L308" i="268"/>
  <c r="L359" i="268"/>
  <c r="L304" i="268"/>
  <c r="L36" i="268"/>
  <c r="L287" i="268"/>
  <c r="L68" i="268"/>
  <c r="L88" i="268"/>
  <c r="L60" i="268"/>
  <c r="L340" i="268"/>
  <c r="L64" i="268"/>
  <c r="L86" i="268"/>
  <c r="L266" i="268"/>
  <c r="L345" i="268"/>
  <c r="L349" i="268"/>
  <c r="L386" i="268"/>
  <c r="L72" i="268"/>
  <c r="L390" i="268"/>
  <c r="L63" i="268"/>
  <c r="L91" i="268"/>
  <c r="L85" i="268"/>
  <c r="L81" i="268"/>
  <c r="L90" i="268"/>
  <c r="L62" i="268"/>
  <c r="L347" i="268"/>
  <c r="L92" i="268"/>
  <c r="L69" i="268"/>
  <c r="L338" i="268"/>
  <c r="L214" i="268"/>
  <c r="L226" i="268"/>
  <c r="L218" i="268"/>
  <c r="L210" i="268"/>
  <c r="L217" i="268"/>
  <c r="L279" i="268"/>
  <c r="L205" i="268"/>
  <c r="L225" i="268"/>
  <c r="L282" i="268"/>
  <c r="L278" i="268"/>
  <c r="L257" i="268"/>
  <c r="L262" i="268"/>
  <c r="L18" i="268"/>
  <c r="L274" i="268"/>
  <c r="L145" i="268"/>
  <c r="L264" i="268"/>
  <c r="L286" i="268"/>
  <c r="L275" i="268"/>
  <c r="L270" i="268"/>
  <c r="L272" i="268"/>
  <c r="L280" i="268"/>
  <c r="L155" i="268"/>
  <c r="L138" i="268"/>
  <c r="L252" i="268"/>
  <c r="L259" i="268"/>
  <c r="L215" i="268"/>
  <c r="L207" i="268"/>
  <c r="L224" i="268"/>
  <c r="L216" i="268"/>
  <c r="L228" i="268"/>
  <c r="L229" i="268"/>
  <c r="L9" i="268"/>
  <c r="L353" i="268"/>
  <c r="L360" i="268"/>
  <c r="L220" i="268"/>
  <c r="L231" i="268"/>
  <c r="L255" i="268"/>
  <c r="L271" i="268"/>
  <c r="L284" i="268"/>
  <c r="L285" i="268"/>
  <c r="L379" i="268"/>
  <c r="L222" i="268"/>
  <c r="L206" i="268"/>
  <c r="L212" i="268"/>
  <c r="L273" i="268"/>
  <c r="L269" i="268"/>
  <c r="L267" i="268"/>
  <c r="L147" i="268"/>
  <c r="L159" i="268"/>
  <c r="L357" i="268"/>
  <c r="L352" i="268"/>
  <c r="L358" i="268"/>
  <c r="L243" i="268"/>
  <c r="L356" i="268"/>
  <c r="L24" i="268"/>
  <c r="L223" i="268"/>
  <c r="L208" i="268"/>
  <c r="L213" i="268"/>
  <c r="L6" i="268"/>
  <c r="L256" i="268"/>
  <c r="L238" i="268"/>
  <c r="L265" i="268"/>
  <c r="L288" i="268"/>
  <c r="L263" i="268"/>
  <c r="L209" i="268"/>
  <c r="L254" i="268"/>
  <c r="L253" i="268"/>
  <c r="L211" i="268"/>
  <c r="L277" i="268"/>
  <c r="L289" i="268"/>
  <c r="L281" i="268"/>
  <c r="L320" i="268"/>
  <c r="L258" i="268"/>
  <c r="L250" i="268"/>
  <c r="L203" i="268"/>
  <c r="L354" i="268"/>
  <c r="L17" i="268"/>
  <c r="L185" i="268"/>
  <c r="L181" i="268"/>
  <c r="L186" i="268"/>
  <c r="L19" i="268"/>
  <c r="L162" i="268"/>
  <c r="L164" i="268"/>
  <c r="L378" i="268"/>
  <c r="L37" i="268"/>
  <c r="L50" i="268"/>
  <c r="L55" i="268"/>
  <c r="L48" i="268"/>
  <c r="L377" i="268"/>
  <c r="L314" i="268"/>
  <c r="L290" i="268"/>
  <c r="L298" i="268"/>
  <c r="L249" i="268"/>
  <c r="L157" i="268"/>
  <c r="L196" i="268"/>
  <c r="L134" i="268"/>
  <c r="L46" i="268"/>
  <c r="L54" i="268"/>
  <c r="L151" i="268"/>
  <c r="L20" i="268"/>
  <c r="L180" i="268"/>
  <c r="L176" i="268"/>
  <c r="L187" i="268"/>
  <c r="L160" i="268"/>
  <c r="L171" i="268"/>
  <c r="L169" i="268"/>
  <c r="L235" i="268"/>
  <c r="L374" i="268"/>
  <c r="L173" i="268"/>
  <c r="L31" i="268"/>
  <c r="L47" i="268"/>
  <c r="L51" i="268"/>
  <c r="L33" i="268"/>
  <c r="L193" i="268"/>
  <c r="L301" i="268"/>
  <c r="L299" i="268"/>
  <c r="L325" i="268"/>
  <c r="L246" i="268"/>
  <c r="L137" i="268"/>
  <c r="L139" i="268"/>
  <c r="L371" i="268"/>
  <c r="L140" i="268"/>
  <c r="L199" i="268"/>
  <c r="L154" i="268"/>
  <c r="L144" i="268"/>
  <c r="L41" i="268"/>
  <c r="L42" i="268"/>
  <c r="L375" i="268"/>
  <c r="F355" i="268"/>
  <c r="F235" i="268"/>
  <c r="F365" i="268"/>
  <c r="F245" i="268"/>
  <c r="D16" i="306"/>
  <c r="M25" i="285"/>
  <c r="E371" i="268"/>
  <c r="E249" i="268"/>
  <c r="E232" i="268"/>
  <c r="C362" i="268"/>
  <c r="D36" i="306"/>
  <c r="E32" i="306"/>
  <c r="N19" i="285"/>
  <c r="D26" i="304"/>
  <c r="L239" i="268"/>
  <c r="L191" i="268"/>
  <c r="L329" i="268"/>
  <c r="L335" i="268"/>
  <c r="L237" i="268"/>
  <c r="L189" i="268"/>
  <c r="L192" i="268"/>
  <c r="L389" i="268"/>
  <c r="L105" i="268"/>
  <c r="L121" i="268"/>
  <c r="L106" i="268"/>
  <c r="L98" i="268"/>
  <c r="L118" i="268"/>
  <c r="L108" i="268"/>
  <c r="L96" i="268"/>
  <c r="L234" i="268"/>
  <c r="L381" i="268"/>
  <c r="L373" i="268"/>
  <c r="L127" i="268"/>
  <c r="L123" i="268"/>
  <c r="L136" i="268"/>
  <c r="L201" i="268"/>
  <c r="L188" i="268"/>
  <c r="L324" i="268"/>
  <c r="L323" i="268"/>
  <c r="L330" i="268"/>
  <c r="L318" i="268"/>
  <c r="L97" i="268"/>
  <c r="L248" i="268"/>
  <c r="L156" i="268"/>
  <c r="L148" i="268"/>
  <c r="L158" i="268"/>
  <c r="L240" i="268"/>
  <c r="L204" i="268"/>
  <c r="L200" i="268"/>
  <c r="L331" i="268"/>
  <c r="L152" i="268"/>
  <c r="L135" i="268"/>
  <c r="L383" i="268"/>
  <c r="L114" i="268"/>
  <c r="L198" i="268"/>
  <c r="L369" i="268"/>
  <c r="L190" i="268"/>
  <c r="L334" i="268"/>
  <c r="L328" i="268"/>
  <c r="L391" i="268"/>
  <c r="L241" i="268"/>
  <c r="L95" i="268"/>
  <c r="L116" i="268"/>
  <c r="L109" i="268"/>
  <c r="L110" i="268"/>
  <c r="L124" i="268"/>
  <c r="L130" i="268"/>
  <c r="L129" i="268"/>
  <c r="L233" i="268"/>
  <c r="L372" i="268"/>
  <c r="L376" i="268"/>
  <c r="L115" i="268"/>
  <c r="L153" i="268"/>
  <c r="L195" i="268"/>
  <c r="L327" i="268"/>
  <c r="L319" i="268"/>
  <c r="L332" i="268"/>
  <c r="L322" i="268"/>
  <c r="L143" i="268"/>
  <c r="L146" i="268"/>
  <c r="L149" i="268"/>
  <c r="L232" i="268"/>
  <c r="L197" i="268"/>
  <c r="L326" i="268"/>
  <c r="L150" i="268"/>
  <c r="L141" i="268"/>
  <c r="L202" i="268"/>
  <c r="L142" i="268"/>
  <c r="N8" i="306"/>
  <c r="C257" i="268"/>
  <c r="D38" i="306"/>
  <c r="L10" i="285"/>
  <c r="L13" i="306"/>
  <c r="C260" i="268"/>
  <c r="D250" i="268"/>
  <c r="N28" i="285"/>
  <c r="D12" i="304"/>
  <c r="K9" i="285"/>
  <c r="L27" i="306"/>
  <c r="F42" i="304"/>
  <c r="M32" i="304"/>
  <c r="N18" i="285"/>
  <c r="N34" i="285"/>
  <c r="K23" i="285"/>
  <c r="L30" i="285"/>
  <c r="E240" i="268"/>
  <c r="L25" i="268"/>
  <c r="L26" i="268"/>
  <c r="L29" i="268"/>
  <c r="N22" i="285"/>
  <c r="O27" i="304"/>
  <c r="L370" i="268"/>
  <c r="L368" i="268"/>
  <c r="L367" i="268"/>
  <c r="L364" i="268"/>
  <c r="F16" i="306"/>
  <c r="E362" i="268"/>
  <c r="K26" i="306"/>
  <c r="C352" i="268"/>
  <c r="C56" i="306"/>
  <c r="F26" i="306"/>
  <c r="N26" i="306"/>
  <c r="L13" i="268"/>
  <c r="L14" i="268"/>
  <c r="L5" i="268"/>
  <c r="L8" i="268"/>
  <c r="L16" i="268"/>
  <c r="L366" i="268"/>
  <c r="M20" i="285"/>
  <c r="C249" i="268"/>
  <c r="N18" i="306"/>
  <c r="E13" i="304"/>
  <c r="C9" i="306"/>
  <c r="L365" i="268"/>
  <c r="L3" i="268"/>
  <c r="L7" i="268"/>
  <c r="L22" i="268"/>
  <c r="L46" i="304"/>
  <c r="C382" i="268"/>
  <c r="E56" i="304"/>
  <c r="L26" i="304"/>
  <c r="L12" i="268"/>
  <c r="L15" i="268"/>
  <c r="L4" i="268"/>
  <c r="C388" i="268"/>
  <c r="N27" i="306"/>
  <c r="N16" i="306"/>
  <c r="K33" i="285"/>
  <c r="K36" i="306"/>
  <c r="N6" i="306"/>
  <c r="L36" i="306"/>
  <c r="L11" i="268"/>
  <c r="L27" i="268"/>
  <c r="L28" i="268"/>
  <c r="L30" i="268"/>
  <c r="L23" i="268"/>
  <c r="L21" i="268"/>
  <c r="C261" i="268"/>
  <c r="M29" i="285"/>
  <c r="C29" i="306"/>
  <c r="F62" i="306"/>
  <c r="L363" i="268"/>
  <c r="L317" i="268"/>
  <c r="L310" i="268"/>
  <c r="L312" i="268"/>
  <c r="L305" i="268"/>
  <c r="L292" i="268"/>
  <c r="L291" i="268"/>
  <c r="L293" i="268"/>
  <c r="L302" i="268"/>
  <c r="L316" i="268"/>
  <c r="L315" i="268"/>
  <c r="L295" i="268"/>
  <c r="L297" i="268"/>
  <c r="L309" i="268"/>
  <c r="L307" i="268"/>
  <c r="L306" i="268"/>
  <c r="L219" i="268"/>
  <c r="L221" i="268"/>
  <c r="L230" i="268"/>
  <c r="L242" i="268"/>
  <c r="L247" i="268"/>
  <c r="L382" i="268"/>
  <c r="L385" i="268"/>
  <c r="L384" i="268"/>
  <c r="L388" i="268"/>
  <c r="L245" i="268"/>
  <c r="L251" i="268"/>
  <c r="K22" i="268"/>
  <c r="K171" i="268"/>
  <c r="K343" i="268"/>
  <c r="K384" i="268"/>
  <c r="K218" i="268"/>
  <c r="K167" i="268"/>
  <c r="K329" i="268"/>
  <c r="K276" i="268"/>
  <c r="K309" i="268"/>
  <c r="K342" i="268"/>
  <c r="K130" i="268"/>
  <c r="K36" i="268"/>
  <c r="K252" i="268"/>
  <c r="K303" i="268"/>
  <c r="K277" i="268"/>
  <c r="K356" i="268"/>
  <c r="K74" i="268"/>
  <c r="K105" i="268"/>
  <c r="K265" i="268"/>
  <c r="K155" i="268"/>
  <c r="K101" i="268"/>
  <c r="K198" i="268"/>
  <c r="K12" i="268"/>
  <c r="K227" i="268"/>
  <c r="K97" i="268"/>
  <c r="K232" i="268"/>
  <c r="K90" i="268"/>
  <c r="K43" i="268"/>
  <c r="K358" i="268"/>
  <c r="K222" i="268"/>
  <c r="K166" i="268"/>
  <c r="K332" i="268"/>
  <c r="K9" i="268"/>
  <c r="K181" i="268"/>
  <c r="K82" i="268"/>
  <c r="K64" i="268"/>
  <c r="K225" i="268"/>
  <c r="K93" i="268"/>
  <c r="K315" i="268"/>
  <c r="K347" i="268"/>
  <c r="K174" i="268"/>
  <c r="K135" i="268"/>
  <c r="K77" i="268"/>
  <c r="K202" i="268"/>
  <c r="K388" i="268"/>
  <c r="K299" i="268"/>
  <c r="K88" i="268"/>
  <c r="K310" i="268"/>
  <c r="K226" i="268"/>
  <c r="K117" i="268"/>
  <c r="K11" i="268"/>
  <c r="K98" i="268"/>
  <c r="K191" i="268"/>
  <c r="K151" i="268"/>
  <c r="K173" i="268"/>
  <c r="K60" i="268"/>
  <c r="K158" i="268"/>
  <c r="K139" i="268"/>
  <c r="K102" i="268"/>
  <c r="K211" i="268"/>
  <c r="K163" i="268"/>
  <c r="K121" i="268"/>
  <c r="K184" i="268"/>
  <c r="K58" i="268"/>
  <c r="K42" i="268"/>
  <c r="K213" i="268"/>
  <c r="K94" i="268"/>
  <c r="K354" i="268"/>
  <c r="K185" i="268"/>
  <c r="L58" i="268"/>
  <c r="L53" i="268"/>
  <c r="L57" i="268"/>
  <c r="L49" i="268"/>
  <c r="L56" i="268"/>
  <c r="L44" i="268"/>
  <c r="L32" i="268"/>
  <c r="L45" i="268"/>
  <c r="L179" i="268"/>
  <c r="L175" i="268"/>
  <c r="K282" i="268"/>
  <c r="K376" i="268"/>
  <c r="K142" i="268"/>
  <c r="K103" i="268"/>
  <c r="K81" i="268"/>
  <c r="K287" i="268"/>
  <c r="K345" i="268"/>
  <c r="K275" i="268"/>
  <c r="F53" i="304"/>
  <c r="F52" i="304"/>
  <c r="F51" i="304"/>
  <c r="F50" i="304"/>
  <c r="F49" i="304"/>
  <c r="F48" i="304"/>
  <c r="F47" i="304"/>
  <c r="F46" i="304"/>
  <c r="E53" i="304"/>
  <c r="E52" i="304"/>
  <c r="E51" i="304"/>
  <c r="E50" i="304"/>
  <c r="E49" i="304"/>
  <c r="E48" i="304"/>
  <c r="E47" i="304"/>
  <c r="E46" i="304"/>
  <c r="L39" i="306"/>
  <c r="F13" i="306"/>
  <c r="E41" i="304"/>
  <c r="M27" i="306"/>
  <c r="E37" i="306"/>
  <c r="D59" i="306"/>
  <c r="C57" i="306"/>
  <c r="L23" i="306"/>
  <c r="E10" i="306"/>
  <c r="N21" i="304"/>
  <c r="M20" i="304"/>
  <c r="N49" i="306"/>
  <c r="E28" i="306"/>
  <c r="O50" i="304"/>
  <c r="L31" i="306"/>
  <c r="F61" i="304"/>
  <c r="M19" i="304"/>
  <c r="F58" i="304"/>
  <c r="N51" i="304"/>
  <c r="M13" i="285"/>
  <c r="C41" i="304"/>
  <c r="C39" i="306"/>
  <c r="N23" i="304"/>
  <c r="C30" i="304"/>
  <c r="L32" i="304"/>
  <c r="C40" i="304"/>
  <c r="C237" i="268"/>
  <c r="K31" i="306"/>
  <c r="D8" i="306"/>
  <c r="E20" i="304"/>
  <c r="C7" i="306"/>
  <c r="F42" i="306"/>
  <c r="M33" i="306"/>
  <c r="D29" i="304"/>
  <c r="D377" i="268"/>
  <c r="N21" i="306"/>
  <c r="K32" i="306"/>
  <c r="M49" i="306"/>
  <c r="D359" i="268"/>
  <c r="C239" i="268"/>
  <c r="M23" i="304"/>
  <c r="L9" i="304"/>
  <c r="N19" i="306"/>
  <c r="L19" i="306"/>
  <c r="F33" i="304"/>
  <c r="E42" i="306"/>
  <c r="C254" i="268"/>
  <c r="N12" i="304"/>
  <c r="K52" i="306"/>
  <c r="K8" i="306"/>
  <c r="D53" i="304"/>
  <c r="D52" i="304"/>
  <c r="D51" i="304"/>
  <c r="D50" i="304"/>
  <c r="D49" i="304"/>
  <c r="D48" i="304"/>
  <c r="D47" i="304"/>
  <c r="D46" i="304"/>
  <c r="L17" i="304"/>
  <c r="D62" i="306"/>
  <c r="L23" i="304"/>
  <c r="L9" i="285"/>
  <c r="C18" i="306"/>
  <c r="D8" i="304"/>
  <c r="L30" i="304"/>
  <c r="E366" i="268"/>
  <c r="O41" i="304"/>
  <c r="L29" i="306"/>
  <c r="N40" i="306"/>
  <c r="D17" i="306"/>
  <c r="C19" i="306"/>
  <c r="E259" i="268"/>
  <c r="L22" i="304"/>
  <c r="N22" i="304"/>
  <c r="F20" i="306"/>
  <c r="C10" i="304"/>
  <c r="L52" i="304"/>
  <c r="C387" i="268"/>
  <c r="N31" i="306"/>
  <c r="N23" i="306"/>
  <c r="M50" i="306"/>
  <c r="N42" i="304"/>
  <c r="E60" i="304"/>
  <c r="O23" i="304"/>
  <c r="D259" i="268"/>
  <c r="E19" i="306"/>
  <c r="D239" i="268"/>
  <c r="L22" i="306"/>
  <c r="O31" i="304"/>
  <c r="C10" i="306"/>
  <c r="D19" i="304"/>
  <c r="C365" i="268"/>
  <c r="M9" i="306"/>
  <c r="K9" i="306"/>
  <c r="M48" i="304"/>
  <c r="E254" i="268"/>
  <c r="E12" i="306"/>
  <c r="D374" i="268"/>
  <c r="F32" i="306"/>
  <c r="E23" i="304"/>
  <c r="O13" i="304"/>
  <c r="C53" i="304"/>
  <c r="C52" i="304"/>
  <c r="C51" i="304"/>
  <c r="C50" i="304"/>
  <c r="C49" i="304"/>
  <c r="C48" i="304"/>
  <c r="C47" i="304"/>
  <c r="C46" i="304"/>
  <c r="C384" i="268"/>
  <c r="D57" i="306"/>
  <c r="E8" i="306"/>
  <c r="M52" i="304"/>
  <c r="K20" i="306"/>
  <c r="C28" i="304"/>
  <c r="O32" i="304"/>
  <c r="E248" i="268"/>
  <c r="N10" i="285"/>
  <c r="F20" i="304"/>
  <c r="D39" i="304"/>
  <c r="D388" i="268"/>
  <c r="L49" i="306"/>
  <c r="L38" i="306"/>
  <c r="N28" i="306"/>
  <c r="O38" i="304"/>
  <c r="E43" i="306"/>
  <c r="E13" i="306"/>
  <c r="C63" i="304"/>
  <c r="C59" i="306"/>
  <c r="D37" i="304"/>
  <c r="M38" i="304"/>
  <c r="E385" i="268"/>
  <c r="C385" i="268"/>
  <c r="D12" i="306"/>
  <c r="D375" i="268"/>
  <c r="M14" i="285"/>
  <c r="O48" i="304"/>
  <c r="C12" i="304"/>
  <c r="F33" i="306"/>
  <c r="K15" i="285"/>
  <c r="F23" i="306"/>
  <c r="F61" i="306"/>
  <c r="C31" i="306"/>
  <c r="C244" i="268"/>
  <c r="N38" i="306"/>
  <c r="C23" i="304"/>
  <c r="D33" i="306"/>
  <c r="F43" i="306"/>
  <c r="E43" i="304"/>
  <c r="F59" i="306"/>
  <c r="M10" i="306"/>
  <c r="L7" i="306"/>
  <c r="E11" i="304"/>
  <c r="D235" i="268"/>
  <c r="E373" i="268"/>
  <c r="N8" i="304"/>
  <c r="O7" i="304"/>
  <c r="K27" i="306"/>
  <c r="D379" i="268"/>
  <c r="K43" i="306"/>
  <c r="D21" i="304"/>
  <c r="F31" i="306"/>
  <c r="F17" i="306"/>
  <c r="K33" i="306"/>
  <c r="D30" i="306"/>
  <c r="D28" i="306"/>
  <c r="O40" i="304"/>
  <c r="D10" i="304"/>
  <c r="L42" i="304"/>
  <c r="K48" i="306"/>
  <c r="K42" i="306"/>
  <c r="C9" i="304"/>
  <c r="E22" i="304"/>
  <c r="D22" i="304"/>
  <c r="L14" i="285"/>
  <c r="N14" i="285"/>
  <c r="C234" i="268"/>
  <c r="M53" i="306"/>
  <c r="D43" i="304"/>
  <c r="E39" i="304"/>
  <c r="F57" i="304"/>
  <c r="M19" i="306"/>
  <c r="D385" i="268"/>
  <c r="C42" i="304"/>
  <c r="K14" i="285"/>
  <c r="M8" i="306"/>
  <c r="D42" i="306"/>
  <c r="D233" i="268"/>
  <c r="E20" i="306"/>
  <c r="N20" i="306"/>
  <c r="L39" i="304"/>
  <c r="C354" i="268"/>
  <c r="L18" i="306"/>
  <c r="L53" i="306"/>
  <c r="F63" i="304"/>
  <c r="N42" i="306"/>
  <c r="L29" i="304"/>
  <c r="E40" i="304"/>
  <c r="C37" i="306"/>
  <c r="N49" i="304"/>
  <c r="M28" i="304"/>
  <c r="C32" i="306"/>
  <c r="N38" i="304"/>
  <c r="E374" i="268"/>
  <c r="D364" i="268"/>
  <c r="D13" i="304"/>
  <c r="D33" i="304"/>
  <c r="C13" i="304"/>
  <c r="E59" i="306"/>
  <c r="E18" i="306"/>
  <c r="C59" i="304"/>
  <c r="C17" i="306"/>
  <c r="E258" i="268"/>
  <c r="M29" i="304"/>
  <c r="C62" i="304"/>
  <c r="M27" i="304"/>
  <c r="L17" i="306"/>
  <c r="O37" i="304"/>
  <c r="L38" i="304"/>
  <c r="M12" i="304"/>
  <c r="N15" i="285"/>
  <c r="O11" i="304"/>
  <c r="D256" i="268"/>
  <c r="F37" i="304"/>
  <c r="E61" i="304"/>
  <c r="F21" i="306"/>
  <c r="M30" i="306"/>
  <c r="M21" i="306"/>
  <c r="F58" i="306"/>
  <c r="E62" i="306"/>
  <c r="C6" i="304"/>
  <c r="C19" i="304"/>
  <c r="C8" i="306"/>
  <c r="K40" i="306"/>
  <c r="D11" i="306"/>
  <c r="D59" i="304"/>
  <c r="L21" i="304"/>
  <c r="N43" i="304"/>
  <c r="E61" i="306"/>
  <c r="E41" i="306"/>
  <c r="F21" i="304"/>
  <c r="E7" i="306"/>
  <c r="D376" i="268"/>
  <c r="C355" i="268"/>
  <c r="E28" i="304"/>
  <c r="F38" i="306"/>
  <c r="E358" i="268"/>
  <c r="C259" i="268"/>
  <c r="L18" i="304"/>
  <c r="N18" i="304"/>
  <c r="C33" i="306"/>
  <c r="M15" i="285"/>
  <c r="C61" i="306"/>
  <c r="E11" i="306"/>
  <c r="K18" i="306"/>
  <c r="E63" i="304"/>
  <c r="L41" i="304"/>
  <c r="O49" i="304"/>
  <c r="E33" i="304"/>
  <c r="C364" i="268"/>
  <c r="L52" i="306"/>
  <c r="K53" i="306"/>
  <c r="E31" i="304"/>
  <c r="N51" i="306"/>
  <c r="K41" i="306"/>
  <c r="D373" i="268"/>
  <c r="M47" i="304"/>
  <c r="E12" i="304"/>
  <c r="L12" i="304"/>
  <c r="D43" i="306"/>
  <c r="E6" i="304"/>
  <c r="M41" i="304"/>
  <c r="M47" i="306"/>
  <c r="C245" i="268"/>
  <c r="C353" i="268"/>
  <c r="C366" i="268"/>
  <c r="D245" i="268"/>
  <c r="D354" i="268"/>
  <c r="D23" i="306"/>
  <c r="L6" i="306"/>
  <c r="D57" i="304"/>
  <c r="M20" i="306"/>
  <c r="C57" i="304"/>
  <c r="E237" i="268"/>
  <c r="E63" i="306"/>
  <c r="D61" i="306"/>
  <c r="N50" i="306"/>
  <c r="D58" i="304"/>
  <c r="N20" i="304"/>
  <c r="M50" i="304"/>
  <c r="M12" i="285"/>
  <c r="N48" i="306"/>
  <c r="L7" i="304"/>
  <c r="E378" i="268"/>
  <c r="E32" i="304"/>
  <c r="N53" i="306"/>
  <c r="D41" i="304"/>
  <c r="L51" i="306"/>
  <c r="C7" i="304"/>
  <c r="K30" i="306"/>
  <c r="D18" i="304"/>
  <c r="K6" i="306"/>
  <c r="N8" i="285"/>
  <c r="M51" i="304"/>
  <c r="C378" i="268"/>
  <c r="O30" i="304"/>
  <c r="N50" i="304"/>
  <c r="C38" i="306"/>
  <c r="N13" i="285"/>
  <c r="F11" i="306"/>
  <c r="L50" i="304"/>
  <c r="N39" i="304"/>
  <c r="L8" i="304"/>
  <c r="K47" i="306"/>
  <c r="E9" i="306"/>
  <c r="F38" i="304"/>
  <c r="F7" i="304"/>
  <c r="L8" i="285"/>
  <c r="L26" i="306"/>
  <c r="O42" i="304"/>
  <c r="N9" i="285"/>
  <c r="E59" i="304"/>
  <c r="E21" i="304"/>
  <c r="C20" i="306"/>
  <c r="F37" i="306"/>
  <c r="L41" i="306"/>
  <c r="D41" i="306"/>
  <c r="N48" i="304"/>
  <c r="D368" i="268"/>
  <c r="C20" i="304"/>
  <c r="D28" i="304"/>
  <c r="E359" i="268"/>
  <c r="N12" i="285"/>
  <c r="M42" i="306"/>
  <c r="E239" i="268"/>
  <c r="F39" i="306"/>
  <c r="K49" i="306"/>
  <c r="D11" i="304"/>
  <c r="E30" i="304"/>
  <c r="D249" i="268"/>
  <c r="F9" i="304"/>
  <c r="L13" i="304"/>
  <c r="E36" i="304"/>
  <c r="K50" i="306"/>
  <c r="L32" i="306"/>
  <c r="N11" i="304"/>
  <c r="O43" i="304"/>
  <c r="C368" i="268"/>
  <c r="D38" i="304"/>
  <c r="N32" i="306"/>
  <c r="N53" i="304"/>
  <c r="E364" i="268"/>
  <c r="L28" i="304"/>
  <c r="F13" i="304"/>
  <c r="C258" i="268"/>
  <c r="E375" i="268"/>
  <c r="C255" i="268"/>
  <c r="K28" i="306"/>
  <c r="L48" i="304"/>
  <c r="L28" i="306"/>
  <c r="F60" i="306"/>
  <c r="M28" i="306"/>
  <c r="E23" i="306"/>
  <c r="C58" i="306"/>
  <c r="K13" i="306"/>
  <c r="L8" i="306"/>
  <c r="O28" i="304"/>
  <c r="C12" i="306"/>
  <c r="F63" i="306"/>
  <c r="C376" i="268"/>
  <c r="F31" i="304"/>
  <c r="M51" i="306"/>
  <c r="C18" i="304"/>
  <c r="N47" i="306"/>
  <c r="D243" i="268"/>
  <c r="C372" i="268"/>
  <c r="K8" i="285"/>
  <c r="E354" i="268"/>
  <c r="C23" i="306"/>
  <c r="C248" i="268"/>
  <c r="F17" i="304"/>
  <c r="F26" i="304"/>
  <c r="D6" i="304"/>
  <c r="M46" i="306"/>
  <c r="N32" i="304"/>
  <c r="E386" i="268"/>
  <c r="C21" i="304"/>
  <c r="C356" i="268"/>
  <c r="M18" i="306"/>
  <c r="F22" i="304"/>
  <c r="D32" i="304"/>
  <c r="D253" i="268"/>
  <c r="C235" i="268"/>
  <c r="D7" i="306"/>
  <c r="F27" i="306"/>
  <c r="E353" i="268"/>
  <c r="F7" i="306"/>
  <c r="C60" i="306"/>
  <c r="C253" i="268"/>
  <c r="E58" i="306"/>
  <c r="E57" i="306"/>
  <c r="F29" i="304"/>
  <c r="M8" i="304"/>
  <c r="E367" i="268"/>
  <c r="L30" i="306"/>
  <c r="E238" i="268"/>
  <c r="F40" i="306"/>
  <c r="F28" i="304"/>
  <c r="E236" i="268"/>
  <c r="L47" i="306"/>
  <c r="O22" i="304"/>
  <c r="O20" i="304"/>
  <c r="C41" i="306"/>
  <c r="M53" i="304"/>
  <c r="M21" i="304"/>
  <c r="L9" i="306"/>
  <c r="F19" i="306"/>
  <c r="M43" i="306"/>
  <c r="D384" i="268"/>
  <c r="C43" i="306"/>
  <c r="M10" i="285"/>
  <c r="O36" i="304"/>
  <c r="D6" i="306"/>
  <c r="C6" i="306"/>
  <c r="K37" i="306"/>
  <c r="M36" i="304"/>
  <c r="E27" i="304"/>
  <c r="D30" i="304"/>
  <c r="O16" i="304"/>
  <c r="C386" i="268"/>
  <c r="C358" i="268"/>
  <c r="E39" i="306"/>
  <c r="M43" i="304"/>
  <c r="M22" i="306"/>
  <c r="F32" i="304"/>
  <c r="E22" i="306"/>
  <c r="C13" i="306"/>
  <c r="K39" i="306"/>
  <c r="N52" i="306"/>
  <c r="F18" i="306"/>
  <c r="M39" i="306"/>
  <c r="C42" i="306"/>
  <c r="F18" i="304"/>
  <c r="D365" i="268"/>
  <c r="D42" i="304"/>
  <c r="F12" i="304"/>
  <c r="E17" i="304"/>
  <c r="E17" i="306"/>
  <c r="D31" i="306"/>
  <c r="C246" i="268"/>
  <c r="D386" i="268"/>
  <c r="D23" i="304"/>
  <c r="C11" i="304"/>
  <c r="K7" i="306"/>
  <c r="M17" i="304"/>
  <c r="C233" i="268"/>
  <c r="N30" i="306"/>
  <c r="O39" i="304"/>
  <c r="D387" i="268"/>
  <c r="M30" i="304"/>
  <c r="C375" i="268"/>
  <c r="C43" i="304"/>
  <c r="N41" i="304"/>
  <c r="D355" i="268"/>
  <c r="N11" i="285"/>
  <c r="D58" i="306"/>
  <c r="M7" i="304"/>
  <c r="D367" i="268"/>
  <c r="D258" i="268"/>
  <c r="E38" i="304"/>
  <c r="M13" i="306"/>
  <c r="C256" i="268"/>
  <c r="K21" i="306"/>
  <c r="N10" i="306"/>
  <c r="M13" i="304"/>
  <c r="O17" i="304"/>
  <c r="D62" i="304"/>
  <c r="C27" i="306"/>
  <c r="L47" i="304"/>
  <c r="L20" i="306"/>
  <c r="C8" i="304"/>
  <c r="F28" i="306"/>
  <c r="N30" i="304"/>
  <c r="D27" i="304"/>
  <c r="E388" i="268"/>
  <c r="D18" i="306"/>
  <c r="K23" i="306"/>
  <c r="O9" i="304"/>
  <c r="N12" i="306"/>
  <c r="M9" i="304"/>
  <c r="C389" i="268"/>
  <c r="M52" i="306"/>
  <c r="E255" i="268"/>
  <c r="D234" i="268"/>
  <c r="F41" i="304"/>
  <c r="L27" i="304"/>
  <c r="M33" i="304"/>
  <c r="C58" i="304"/>
  <c r="N7" i="304"/>
  <c r="D356" i="268"/>
  <c r="E368" i="268"/>
  <c r="F8" i="306"/>
  <c r="F39" i="304"/>
  <c r="F10" i="304"/>
  <c r="O52" i="304"/>
  <c r="N9" i="304"/>
  <c r="M12" i="306"/>
  <c r="E19" i="304"/>
  <c r="M10" i="304"/>
  <c r="K12" i="306"/>
  <c r="M23" i="306"/>
  <c r="C359" i="268"/>
  <c r="E379" i="268"/>
  <c r="E7" i="304"/>
  <c r="C363" i="268"/>
  <c r="L11" i="306"/>
  <c r="N22" i="306"/>
  <c r="M30" i="285"/>
  <c r="E360" i="268"/>
  <c r="M18" i="285"/>
  <c r="K29" i="306"/>
  <c r="D238" i="268"/>
  <c r="L33" i="304"/>
  <c r="D32" i="306"/>
  <c r="M9" i="285"/>
  <c r="C374" i="268"/>
  <c r="N28" i="304"/>
  <c r="F23" i="304"/>
  <c r="D254" i="268"/>
  <c r="N13" i="304"/>
  <c r="L50" i="306"/>
  <c r="D60" i="306"/>
  <c r="D378" i="268"/>
  <c r="D353" i="268"/>
  <c r="M49" i="304"/>
  <c r="N39" i="306"/>
  <c r="E234" i="268"/>
  <c r="F27" i="304"/>
  <c r="D236" i="268"/>
  <c r="K17" i="306"/>
  <c r="N33" i="304"/>
  <c r="E256" i="268"/>
  <c r="L43" i="306"/>
  <c r="L51" i="304"/>
  <c r="N47" i="304"/>
  <c r="F12" i="306"/>
  <c r="L15" i="285"/>
  <c r="M32" i="306"/>
  <c r="L49" i="304"/>
  <c r="E16" i="304"/>
  <c r="E233" i="268"/>
  <c r="N17" i="306"/>
  <c r="N41" i="306"/>
  <c r="N9" i="306"/>
  <c r="N11" i="306"/>
  <c r="L10" i="304"/>
  <c r="E245" i="268"/>
  <c r="F57" i="306"/>
  <c r="N37" i="304"/>
  <c r="E27" i="306"/>
  <c r="C379" i="268"/>
  <c r="C31" i="304"/>
  <c r="C11" i="306"/>
  <c r="F22" i="306"/>
  <c r="L13" i="285"/>
  <c r="F11" i="304"/>
  <c r="K11" i="285"/>
  <c r="F10" i="306"/>
  <c r="D10" i="306"/>
  <c r="L21" i="306"/>
  <c r="D389" i="268"/>
  <c r="D237" i="268"/>
  <c r="L48" i="306"/>
  <c r="M48" i="306"/>
  <c r="O10" i="304"/>
  <c r="C369" i="268"/>
  <c r="O29" i="304"/>
  <c r="D13" i="306"/>
  <c r="F8" i="304"/>
  <c r="D37" i="306"/>
  <c r="F19" i="304"/>
  <c r="L11" i="285"/>
  <c r="C38" i="304"/>
  <c r="D31" i="304"/>
  <c r="O21" i="304"/>
  <c r="E31" i="306"/>
  <c r="E58" i="304"/>
  <c r="F62" i="304"/>
  <c r="D20" i="304"/>
  <c r="E38" i="306"/>
  <c r="O8" i="304"/>
  <c r="F59" i="304"/>
  <c r="M42" i="304"/>
  <c r="M22" i="304"/>
  <c r="M11" i="306"/>
  <c r="E377" i="268"/>
  <c r="E29" i="306"/>
  <c r="D60" i="304"/>
  <c r="D9" i="306"/>
  <c r="L33" i="306"/>
  <c r="D22" i="306"/>
  <c r="E235" i="268"/>
  <c r="D56" i="304"/>
  <c r="N10" i="304"/>
  <c r="D357" i="268"/>
  <c r="M17" i="306"/>
  <c r="F43" i="304"/>
  <c r="E390" i="268"/>
  <c r="C360" i="268"/>
  <c r="E18" i="304"/>
  <c r="C37" i="304"/>
  <c r="D63" i="304"/>
  <c r="N19" i="304"/>
  <c r="M18" i="304"/>
  <c r="C22" i="304"/>
  <c r="E356" i="268"/>
  <c r="E62" i="304"/>
  <c r="E369" i="268"/>
  <c r="C27" i="304"/>
  <c r="E26" i="304"/>
  <c r="N37" i="306"/>
  <c r="E8" i="304"/>
  <c r="C377" i="268"/>
  <c r="D27" i="306"/>
  <c r="N27" i="304"/>
  <c r="N17" i="304"/>
  <c r="D366" i="268"/>
  <c r="C357" i="268"/>
  <c r="F30" i="306"/>
  <c r="N40" i="304"/>
  <c r="E383" i="268"/>
  <c r="K22" i="306"/>
  <c r="D257" i="268"/>
  <c r="E246" i="268"/>
  <c r="K11" i="306"/>
  <c r="E40" i="306"/>
  <c r="N33" i="306"/>
  <c r="M38" i="306"/>
  <c r="C17" i="304"/>
  <c r="C36" i="306"/>
  <c r="C63" i="306"/>
  <c r="K13" i="285"/>
  <c r="N31" i="304"/>
  <c r="D19" i="306"/>
  <c r="E42" i="304"/>
  <c r="L10" i="306"/>
  <c r="E57" i="304"/>
  <c r="C28" i="306"/>
  <c r="D29" i="306"/>
  <c r="C40" i="306"/>
  <c r="C29" i="304"/>
  <c r="D248" i="268"/>
  <c r="E389" i="268"/>
  <c r="N13" i="306"/>
  <c r="L11" i="304"/>
  <c r="O26" i="304"/>
  <c r="E241" i="268"/>
  <c r="L24" i="285"/>
  <c r="N20" i="285"/>
  <c r="K20" i="285"/>
  <c r="L34" i="285"/>
  <c r="L33" i="285"/>
  <c r="M33" i="285"/>
  <c r="L25" i="285"/>
  <c r="M24" i="285"/>
  <c r="L21" i="285"/>
  <c r="D391" i="268"/>
  <c r="D240" i="268"/>
  <c r="L29" i="285"/>
  <c r="C380" i="268"/>
  <c r="L22" i="285"/>
  <c r="C250" i="268"/>
  <c r="D390" i="268"/>
  <c r="D260" i="268"/>
  <c r="N31" i="285"/>
  <c r="C16" i="306"/>
  <c r="N16" i="304"/>
  <c r="K16" i="306"/>
  <c r="E16" i="306"/>
  <c r="O6" i="304"/>
  <c r="N52" i="304"/>
  <c r="O51" i="304"/>
  <c r="D369" i="268"/>
  <c r="C33" i="304"/>
  <c r="O18" i="304"/>
  <c r="E37" i="304"/>
  <c r="O19" i="304"/>
  <c r="N29" i="304"/>
  <c r="D17" i="304"/>
  <c r="M8" i="285"/>
  <c r="C21" i="306"/>
  <c r="M11" i="304"/>
  <c r="C373" i="268"/>
  <c r="E363" i="268"/>
  <c r="K12" i="285"/>
  <c r="K10" i="306"/>
  <c r="E376" i="268"/>
  <c r="M37" i="306"/>
  <c r="L20" i="304"/>
  <c r="D246" i="268"/>
  <c r="M11" i="285"/>
  <c r="C247" i="268"/>
  <c r="C30" i="306"/>
  <c r="F9" i="306"/>
  <c r="N43" i="306"/>
  <c r="D40" i="306"/>
  <c r="D7" i="304"/>
  <c r="E60" i="306"/>
  <c r="E357" i="268"/>
  <c r="M39" i="304"/>
  <c r="E21" i="306"/>
  <c r="E365" i="268"/>
  <c r="F60" i="304"/>
  <c r="E247" i="268"/>
  <c r="D358" i="268"/>
  <c r="E10" i="304"/>
  <c r="D255" i="268"/>
  <c r="K10" i="285"/>
  <c r="D363" i="268"/>
  <c r="N29" i="285"/>
  <c r="K25" i="285"/>
  <c r="E381" i="268"/>
  <c r="D251" i="268"/>
  <c r="L20" i="285"/>
  <c r="K35" i="285"/>
  <c r="L31" i="285"/>
  <c r="K31" i="285"/>
  <c r="D380" i="268"/>
  <c r="K34" i="285"/>
  <c r="C390" i="268"/>
  <c r="K21" i="285"/>
  <c r="L28" i="285"/>
  <c r="K28" i="285"/>
  <c r="K32" i="285"/>
  <c r="E250" i="268"/>
  <c r="N46" i="304"/>
  <c r="C36" i="304"/>
  <c r="F6" i="304"/>
  <c r="D261" i="268"/>
  <c r="M28" i="285"/>
  <c r="C16" i="304"/>
  <c r="N26" i="304"/>
  <c r="M16" i="306"/>
  <c r="D16" i="304"/>
  <c r="M31" i="285"/>
  <c r="N32" i="285"/>
  <c r="E260" i="268"/>
  <c r="E251" i="268"/>
  <c r="C383" i="268"/>
  <c r="L43" i="304"/>
  <c r="O53" i="304"/>
  <c r="D383" i="268"/>
  <c r="L12" i="285"/>
  <c r="D26" i="306"/>
  <c r="K38" i="306"/>
  <c r="E33" i="306"/>
  <c r="O12" i="304"/>
  <c r="O46" i="304"/>
  <c r="D56" i="306"/>
  <c r="L16" i="306"/>
  <c r="M19" i="285"/>
  <c r="E26" i="306"/>
  <c r="N6" i="304"/>
  <c r="L16" i="304"/>
  <c r="L23" i="285"/>
  <c r="M26" i="306"/>
  <c r="D36" i="304"/>
  <c r="M26" i="304"/>
  <c r="F36" i="306"/>
  <c r="M46" i="304"/>
  <c r="C26" i="306"/>
  <c r="F6" i="306"/>
  <c r="D241" i="268"/>
  <c r="L18" i="285"/>
  <c r="C241" i="268"/>
  <c r="D371" i="268"/>
  <c r="E261" i="268"/>
  <c r="K18" i="285"/>
  <c r="M22" i="285"/>
  <c r="D361" i="268"/>
  <c r="K30" i="285"/>
  <c r="M35" i="285"/>
  <c r="C361" i="268"/>
  <c r="M32" i="285"/>
  <c r="D360" i="268"/>
  <c r="L37" i="304"/>
  <c r="F29" i="306"/>
  <c r="O33" i="304"/>
  <c r="F40" i="304"/>
  <c r="F41" i="306"/>
  <c r="M29" i="306"/>
  <c r="C236" i="268"/>
  <c r="C60" i="304"/>
  <c r="D20" i="306"/>
  <c r="M31" i="304"/>
  <c r="C61" i="304"/>
  <c r="D9" i="304"/>
  <c r="M37" i="304"/>
  <c r="D21" i="306"/>
  <c r="D247" i="268"/>
  <c r="M7" i="306"/>
  <c r="L37" i="306"/>
  <c r="C22" i="306"/>
  <c r="C62" i="306"/>
  <c r="D61" i="304"/>
  <c r="K46" i="306"/>
  <c r="N25" i="285"/>
  <c r="L32" i="285"/>
  <c r="E361" i="268"/>
  <c r="N36" i="306"/>
  <c r="E6" i="306"/>
  <c r="L6" i="304"/>
  <c r="F56" i="306"/>
  <c r="E252" i="268"/>
  <c r="L36" i="304"/>
  <c r="C251" i="268"/>
  <c r="N21" i="285"/>
  <c r="C371" i="268"/>
  <c r="C240" i="268"/>
  <c r="M34" i="285"/>
  <c r="L19" i="285"/>
  <c r="N24" i="285"/>
  <c r="N35" i="285"/>
  <c r="C391" i="268"/>
  <c r="E380" i="268"/>
  <c r="N30" i="285"/>
  <c r="L35" i="285"/>
  <c r="D381" i="268"/>
  <c r="F30" i="304"/>
  <c r="D40" i="304"/>
  <c r="M31" i="306"/>
  <c r="E257" i="268"/>
  <c r="L53" i="304"/>
  <c r="D39" i="306"/>
  <c r="K51" i="306"/>
  <c r="D63" i="306"/>
  <c r="C32" i="304"/>
  <c r="C243" i="268"/>
  <c r="N29" i="306"/>
  <c r="E9" i="304"/>
  <c r="L19" i="304"/>
  <c r="M41" i="306"/>
  <c r="M6" i="306"/>
  <c r="E36" i="306"/>
  <c r="E370" i="268"/>
  <c r="M6" i="304"/>
  <c r="N36" i="304"/>
  <c r="M16" i="304"/>
  <c r="K24" i="285"/>
  <c r="M23" i="285"/>
  <c r="M36" i="306"/>
  <c r="F36" i="304"/>
  <c r="F16" i="304"/>
  <c r="C381" i="268"/>
  <c r="C56" i="304"/>
  <c r="C26" i="304"/>
  <c r="L46" i="306"/>
  <c r="C232" i="268"/>
  <c r="E56" i="306"/>
  <c r="F56" i="304"/>
  <c r="N46" i="306"/>
  <c r="K29" i="285"/>
  <c r="E391" i="268"/>
  <c r="N33" i="285"/>
  <c r="C370" i="268"/>
  <c r="D370" i="268"/>
  <c r="K19" i="285"/>
  <c r="M21" i="285"/>
  <c r="K22" i="285"/>
  <c r="N23" i="285"/>
  <c r="M40" i="304"/>
  <c r="L42" i="306"/>
  <c r="L40" i="304"/>
  <c r="E30" i="306"/>
  <c r="L12" i="306"/>
  <c r="C238" i="268"/>
  <c r="C39" i="304"/>
  <c r="E355" i="268"/>
  <c r="L40" i="306"/>
  <c r="M40" i="306"/>
  <c r="O47" i="304"/>
  <c r="L31" i="304"/>
  <c r="E29" i="304"/>
  <c r="C367" i="268"/>
  <c r="N7" i="306"/>
  <c r="E387" i="268"/>
  <c r="K19" i="306"/>
  <c r="E244" i="268" l="1"/>
  <c r="D244" i="268"/>
  <c r="C242" i="268"/>
  <c r="E243" i="268"/>
  <c r="E253" i="268"/>
  <c r="C252" i="268"/>
  <c r="D362" i="268"/>
  <c r="D352" i="268"/>
  <c r="D232" i="268"/>
  <c r="D382" i="268"/>
  <c r="D252" i="268"/>
  <c r="D242" i="268"/>
  <c r="D372" i="268"/>
  <c r="E352" i="268"/>
  <c r="E382" i="268"/>
  <c r="E384" i="268"/>
  <c r="E372" i="268"/>
  <c r="E242" i="268"/>
</calcChain>
</file>

<file path=xl/sharedStrings.xml><?xml version="1.0" encoding="utf-8"?>
<sst xmlns="http://schemas.openxmlformats.org/spreadsheetml/2006/main" count="2317" uniqueCount="424">
  <si>
    <t>Baş Hakem</t>
  </si>
  <si>
    <t>Lider</t>
  </si>
  <si>
    <t>Sekreter</t>
  </si>
  <si>
    <t>Hakem</t>
  </si>
  <si>
    <t>Müsabaka 
Direktörü</t>
  </si>
  <si>
    <t xml:space="preserve">Tarih-Saat </t>
  </si>
  <si>
    <t>SIRA NO</t>
  </si>
  <si>
    <t>ADI VE SOYADI</t>
  </si>
  <si>
    <t>SONUÇ</t>
  </si>
  <si>
    <t>KLASMAN</t>
  </si>
  <si>
    <t>SAAT</t>
  </si>
  <si>
    <t>BRANŞ</t>
  </si>
  <si>
    <t>Sıra No</t>
  </si>
  <si>
    <t>Doğum Tarihi</t>
  </si>
  <si>
    <t>Adı ve Soyadı</t>
  </si>
  <si>
    <t>Derece</t>
  </si>
  <si>
    <t>1. SERİ</t>
  </si>
  <si>
    <t>2. SERİ</t>
  </si>
  <si>
    <t>3. SERİ</t>
  </si>
  <si>
    <t>Müsabakalar Direktörü</t>
  </si>
  <si>
    <t>YARIŞMA PROGRAMI</t>
  </si>
  <si>
    <t>DOĞUM TARİHİ</t>
  </si>
  <si>
    <t>A  T  L  A  M  A  L  A  R</t>
  </si>
  <si>
    <t>Müsabaka Direktörü</t>
  </si>
  <si>
    <t>İLİ-KULÜBÜ</t>
  </si>
  <si>
    <t>S.N.</t>
  </si>
  <si>
    <t>ADI SOYADI</t>
  </si>
  <si>
    <t>DERECE</t>
  </si>
  <si>
    <t>Seri Geliş</t>
  </si>
  <si>
    <t>SERİ-KULVAR FORMÜLÜ</t>
  </si>
  <si>
    <t>SIRALAMA</t>
  </si>
  <si>
    <t>KATEGORİSİ</t>
  </si>
  <si>
    <t>YARIŞMANIN YAPILDIĞI İL-
YARIŞMA ADI</t>
  </si>
  <si>
    <t>YARIŞMA TARİHİ</t>
  </si>
  <si>
    <t>YARIŞMA ALANI</t>
  </si>
  <si>
    <t>FORMÜL</t>
  </si>
  <si>
    <t>DNS   : Yarışa başlamadı</t>
  </si>
  <si>
    <t>DNF  : Yarışı tamamlamadı</t>
  </si>
  <si>
    <t>DQ    : Diskalifiye</t>
  </si>
  <si>
    <t>NM   : Geçerli derecesi yok</t>
  </si>
  <si>
    <t>Uluslararası kısaltmalar</t>
  </si>
  <si>
    <t>TR    : Türkiye Rekoru</t>
  </si>
  <si>
    <t>TGR : Türkiye Gençler Rekoru</t>
  </si>
  <si>
    <t>TYR : Türkiye Yıldızlar Rekoru</t>
  </si>
  <si>
    <t>Türkiye Rekoru Kısaltmaları</t>
  </si>
  <si>
    <t>BARAJ DERECESİ</t>
  </si>
  <si>
    <t>EN İYİ DERECESİ</t>
  </si>
  <si>
    <t>400M-1-1</t>
  </si>
  <si>
    <t>400M-1-2</t>
  </si>
  <si>
    <t>400M-1-3</t>
  </si>
  <si>
    <t>400M-1-4</t>
  </si>
  <si>
    <t>400M-1-5</t>
  </si>
  <si>
    <t>400M-1-6</t>
  </si>
  <si>
    <t>UZUN</t>
  </si>
  <si>
    <t>YÜKSEK</t>
  </si>
  <si>
    <t>800M-1-1</t>
  </si>
  <si>
    <t>800M-1-2</t>
  </si>
  <si>
    <t>800M-1-3</t>
  </si>
  <si>
    <t>800M-1-4</t>
  </si>
  <si>
    <t>800M-1-5</t>
  </si>
  <si>
    <t>800M-1-6</t>
  </si>
  <si>
    <t>800M-2-1</t>
  </si>
  <si>
    <t>800M-2-2</t>
  </si>
  <si>
    <t>800M-2-3</t>
  </si>
  <si>
    <t>800M-2-4</t>
  </si>
  <si>
    <t>800M-2-5</t>
  </si>
  <si>
    <t>800M-2-6</t>
  </si>
  <si>
    <t>GÖĞÜS NO</t>
  </si>
  <si>
    <t>Göğüs No</t>
  </si>
  <si>
    <t>Formül</t>
  </si>
  <si>
    <t>REKOR</t>
  </si>
  <si>
    <t>Yarışma Adı :</t>
  </si>
  <si>
    <t>Yarışmanın Yapıldığı İl :</t>
  </si>
  <si>
    <t>Kategori :</t>
  </si>
  <si>
    <t>Tarih :</t>
  </si>
  <si>
    <t>Yarışma Bilgileri</t>
  </si>
  <si>
    <t>Katılan Sporcu Sayısı :</t>
  </si>
  <si>
    <t>Kayıt Listesi</t>
  </si>
  <si>
    <r>
      <t xml:space="preserve">Doğum Tarihi
</t>
    </r>
    <r>
      <rPr>
        <sz val="10"/>
        <color indexed="56"/>
        <rFont val="Cambria"/>
        <family val="1"/>
        <charset val="162"/>
      </rPr>
      <t>Gün/Ay/Yıl</t>
    </r>
  </si>
  <si>
    <t>Tarih-Saat :</t>
  </si>
  <si>
    <t>Tarih-Saat  :</t>
  </si>
  <si>
    <t>Yarışma :</t>
  </si>
  <si>
    <t xml:space="preserve">Kategori :      </t>
  </si>
  <si>
    <t xml:space="preserve">Kategori : </t>
  </si>
  <si>
    <r>
      <t xml:space="preserve">DOĞUM TARİHİ
</t>
    </r>
    <r>
      <rPr>
        <sz val="8"/>
        <color indexed="56"/>
        <rFont val="Cambria"/>
        <family val="1"/>
        <charset val="162"/>
      </rPr>
      <t>Gün/Ay/Yıl</t>
    </r>
  </si>
  <si>
    <r>
      <t>KURAL 125.5 :</t>
    </r>
    <r>
      <rPr>
        <sz val="9"/>
        <rFont val="Cambria"/>
        <family val="1"/>
        <charset val="162"/>
      </rPr>
      <t xml:space="preserve"> Yarışmalar esnasında sportmenlik dışı davranışlarda bulunan sporcu IAAF Kural 125.5 gereği diskalifiye edilecektir. Sporcunun yarışmanın devamındaki diğer branşlara katılması da engellenecektir. “Bu kurala göre diskalifiye edilen atletin, diskalifiye edildiği yarıştaki dereceleri geçersizdir.” Yarışma sonucunda o atletin karşısında sadece “DQ 125.5” yazacak. Tüm uyarılar ve diskalifikasyonlar (yani sarı ve kırmızı kartlar) yarışma sekreterliğine ve tüm başhakemlere bildirilecektir.</t>
    </r>
  </si>
  <si>
    <r>
      <t>KURAL 144.2 :</t>
    </r>
    <r>
      <rPr>
        <sz val="9"/>
        <rFont val="Cambria"/>
        <family val="1"/>
        <charset val="162"/>
      </rPr>
      <t xml:space="preserve"> Yarışma sırasında kurallar dışında yardım alan veya yardım veren atlet, başhakem tarafından önce sarı kartla uyarılır, tekrarı halinde IAAF Kural 144.2’ye göre diskalifiye edilir. Yarışma alanında telefon, telsiz, radyo, kasetçalar vb. cihazlar kullanılması, atlete avantaj sağlayacak şekilde yay, tekerlek vb. donanıma sahip ayakkabıların giyilmesi, atma aletlerinin normal ölçülerine eklerin yapılması, “kural dışı yardım” kabul edilir. Mesafe koşularında tur yemiş ya da tur yemek üzere olan atletlerin tempo vermesi, IAAF Kural 144.2 çerçevesinde her iki atletin de diskalifiye edilmesini gerektirir.  </t>
    </r>
  </si>
  <si>
    <r>
      <t>KURAL 162.5 :</t>
    </r>
    <r>
      <rPr>
        <sz val="9"/>
        <rFont val="Cambria"/>
        <family val="1"/>
        <charset val="162"/>
      </rPr>
      <t>Yerlerinize ya da dikkat komutundan sonra makul bir sürede pozisyon almayan ve yerlerinize komutundan sonra sesle ya da başka şekilde diğer atlet(ler)i rahatsız eden atlet(ler) önce sarı kart, tekrarı halinde kırmızı kart görür.” Eğer başhakem, starterin kararıyla mutabık değilse, tüm atletlere yeşil kart gösterilir. Bu kural sadece starteri/start başhakemini ilgilendirir.</t>
    </r>
  </si>
  <si>
    <r>
      <t>KURAL 162.7 :</t>
    </r>
    <r>
      <rPr>
        <sz val="9"/>
        <rFont val="Cambria"/>
        <family val="1"/>
        <charset val="162"/>
      </rPr>
      <t xml:space="preserve"> Hatalı çıkış yapan her atlet diskalifiye edilir. Yarışmada ilk hatalı çıkışı yapan sporcu dahil, hatalı çıkış yapan tüm atletler IAAF Kural 162.7 gereği diskalifiye edilecektir.</t>
    </r>
  </si>
  <si>
    <r>
      <t>KURAL 163.2 :</t>
    </r>
    <r>
      <rPr>
        <sz val="9"/>
        <rFont val="Cambria"/>
        <family val="1"/>
        <charset val="162"/>
      </rPr>
      <t xml:space="preserve"> Yarışma içerisinde bir sporcunun iterek veya çelme takarak, kasıtlı olarak bir başka sporcunun düşmesine neden olması diskalifiye sebebidir. Bunu yapan sporcu IAAF Kural 163.2 gereği diskalifiye edilecektir. (Bu tip olaylarda yardımcı hakem sarı bayrağını kaldıracak ve başhakemi bilgilendirecektir. Diskalifiye olup olmayacağına başhakem karar verecektir.) </t>
    </r>
  </si>
  <si>
    <r>
      <t>KURAL 163.3 :</t>
    </r>
    <r>
      <rPr>
        <sz val="9"/>
        <rFont val="Cambria"/>
        <family val="1"/>
        <charset val="162"/>
      </rPr>
      <t xml:space="preserve"> Kulvarlı koşuların tamamında sporcu, yarışmayı çıkıştan varışa kadar kendi kulvarında koşmak zorundadır. Virajda kendi kulvarının solundaki kulvara geçen ya da o kulvarın çizgisine temas eden atlet, IAAF Kural 163.3 gereği diskalifiye edilecektir. Ancak sporcu yarışma içerisinde başkası tarafından itilmek veya dengesinin bozulması sonucu kulvar değiştirmek zorunda kalırsa ve  bu durum kendisine avantaj sağlamazsa diskalifiye söz konusu olmayacaktır. Düzlükte kendi kulvarının dışına çıkan ve kendisine mesafe avantajı sağlamayan atlet, bir diğer kulvardaki atleti engellememişse diskalifiye edilmez. Virajda kendi kulvarının sağındaki kulvara geçen ya da o kulvarın çizgisiyle temas eden atlet, o kulvarda koşan atleti engellememişse diskalifiye edilmez.</t>
    </r>
  </si>
  <si>
    <r>
      <t>KURAL 163.3 :</t>
    </r>
    <r>
      <rPr>
        <sz val="9"/>
        <rFont val="Cambria"/>
        <family val="1"/>
        <charset val="162"/>
      </rPr>
      <t xml:space="preserve"> 800 metre koşusunda sporcular kendi kulvarlarını terk edecekleri çizgiye kadar, kulvarlarında koşmak zorundadır. Bu işaretli bölüme gelmeden kulvarını terk eden sporcu IAAF Kural 163.3 gereği diskalifiye edilecektir.</t>
    </r>
  </si>
  <si>
    <r>
      <t>KURAL 163.3 :</t>
    </r>
    <r>
      <rPr>
        <sz val="9"/>
        <rFont val="Cambria"/>
        <family val="1"/>
        <charset val="162"/>
      </rPr>
      <t xml:space="preserve"> 4*400 metre bayrak yarışmasında ikinci sıradaki sporcu kulvar farkı sona erinceye kadar (ilk dönemeç) kendi kulvarında koşacaktır. Bu noktaya gelene kadar kulvar ihlali yapan sporcunun takımı IAAF Kural 163.3 gereği diskalifiye edilecektir</t>
    </r>
  </si>
  <si>
    <r>
      <t>KURAL 168.7 :</t>
    </r>
    <r>
      <rPr>
        <sz val="9"/>
        <rFont val="Cambria"/>
        <family val="1"/>
        <charset val="162"/>
      </rPr>
      <t xml:space="preserve"> Engel yarışmalarında engel geçişi esnasında ayağını engelin üst kısmının yatay düzeyinin aşağısından geçiren, eli veya ayağı ile engeli kasten deviren ve her ne sebeple olursa olsun engel üzerinden geçmeyen sporcu IAAF Kural 168.7 gereği diskalifiye edilecektir.</t>
    </r>
  </si>
  <si>
    <r>
      <t>KURAL 170.9 :</t>
    </r>
    <r>
      <rPr>
        <sz val="9"/>
        <rFont val="Cambria"/>
        <family val="1"/>
        <charset val="162"/>
      </rPr>
      <t xml:space="preserve"> 4*400 metre bayrak yarışmasında 3. ve 4. sporcular; kendilerinden önceki takım elemanlarının 200 metreyi geçiş durumuna göre sıralanacaklar ve bu sıralamayı bayrak değişim anına kadar değiştirdikleri takdirde takımları IAAF Kural 170.9 gereği diskalifiye edilecektir.</t>
    </r>
  </si>
  <si>
    <r>
      <t>KURAL 170.13 :</t>
    </r>
    <r>
      <rPr>
        <sz val="9"/>
        <rFont val="Cambria"/>
        <family val="1"/>
        <charset val="162"/>
      </rPr>
      <t xml:space="preserve"> Bayrak yarışmalarında bayrağın yere düşmesi halinde, bayrağı düşüren atlet alacaktır. Bayrağı düşüren atletin dışında bir atletin alması, IAAF Kural 170.13’e göre takımın diskalifiye edilmesine neden olur. Bayrağı düşüren atlet, bayrağı yerden alırken koşulan mesafeyi kısaltır ya da bir başka kulvardaki atleti engellerse, yine bu kural çerçevesinde takımı diskalifiye edilir.</t>
    </r>
  </si>
  <si>
    <r>
      <t>KURAL 170.14 :</t>
    </r>
    <r>
      <rPr>
        <sz val="9"/>
        <rFont val="Cambria"/>
        <family val="1"/>
        <charset val="162"/>
      </rPr>
      <t xml:space="preserve"> Bayrak yarışmalarında bayrağın değişim sahasının dışında değiştirilmesi durumunda hatalı değişimi yapan takım IAAF Kural 170.14 gereği diskalifiye edilecektir. Bu noktada dikkat edilmesi gereken en önemli husus sporcunun değil, bayrağın değişim alanı içerisinde olmasıdır.</t>
    </r>
  </si>
  <si>
    <t>Diskalifiye Nedenleri ve Kural Numaraları</t>
  </si>
  <si>
    <r>
      <t xml:space="preserve">Bakmak istediğiniz branş üzerine </t>
    </r>
    <r>
      <rPr>
        <b/>
        <u/>
        <sz val="11"/>
        <color indexed="10"/>
        <rFont val="Cambria"/>
        <family val="1"/>
        <charset val="162"/>
      </rPr>
      <t>"Tıkla"</t>
    </r>
    <r>
      <rPr>
        <b/>
        <sz val="11"/>
        <rFont val="Cambria"/>
        <family val="1"/>
        <charset val="162"/>
      </rPr>
      <t>yınız…</t>
    </r>
  </si>
  <si>
    <t>TC NO</t>
  </si>
  <si>
    <r>
      <rPr>
        <b/>
        <sz val="9"/>
        <color indexed="9"/>
        <rFont val="Cambria"/>
        <family val="1"/>
        <charset val="162"/>
      </rPr>
      <t>Rüzgar</t>
    </r>
    <r>
      <rPr>
        <b/>
        <sz val="9"/>
        <color indexed="8"/>
        <rFont val="Cambria"/>
        <family val="1"/>
        <charset val="162"/>
      </rPr>
      <t xml:space="preserve">
ATMA KG.</t>
    </r>
  </si>
  <si>
    <t>800M</t>
  </si>
  <si>
    <t>SERİ</t>
  </si>
  <si>
    <t>KULVAR</t>
  </si>
  <si>
    <t>ATMA-ATLAMA SIRASI</t>
  </si>
  <si>
    <t>YARIŞACAĞI 
BRANŞ</t>
  </si>
  <si>
    <t>PUAN</t>
  </si>
  <si>
    <t>200M-1-1</t>
  </si>
  <si>
    <t>200M-1-2</t>
  </si>
  <si>
    <t>200M-1-3</t>
  </si>
  <si>
    <t>200M-1-4</t>
  </si>
  <si>
    <t>200M-1-5</t>
  </si>
  <si>
    <t>200M-1-6</t>
  </si>
  <si>
    <t>100 Metre</t>
  </si>
  <si>
    <t>800 Metre</t>
  </si>
  <si>
    <t>100M</t>
  </si>
  <si>
    <t>100M-1-1</t>
  </si>
  <si>
    <t>100M-1-2</t>
  </si>
  <si>
    <t>100M-1-3</t>
  </si>
  <si>
    <t>100M-1-4</t>
  </si>
  <si>
    <t>100M-1-5</t>
  </si>
  <si>
    <t>100M-1-6</t>
  </si>
  <si>
    <t>100M-1-7</t>
  </si>
  <si>
    <t>100M-1-8</t>
  </si>
  <si>
    <t>100M-2-1</t>
  </si>
  <si>
    <t>100M-2-2</t>
  </si>
  <si>
    <t>100M-2-3</t>
  </si>
  <si>
    <t>100M-2-4</t>
  </si>
  <si>
    <t>100M-2-5</t>
  </si>
  <si>
    <t>100M-2-6</t>
  </si>
  <si>
    <t>100M-2-7</t>
  </si>
  <si>
    <t>100M-2-8</t>
  </si>
  <si>
    <t>100M-3-1</t>
  </si>
  <si>
    <t>100M-3-2</t>
  </si>
  <si>
    <t>100M-3-3</t>
  </si>
  <si>
    <t>100M-3-4</t>
  </si>
  <si>
    <t>100M-3-5</t>
  </si>
  <si>
    <t>100M-3-6</t>
  </si>
  <si>
    <t>100M-3-7</t>
  </si>
  <si>
    <t>100M-3-8</t>
  </si>
  <si>
    <t>UZUN-1</t>
  </si>
  <si>
    <t>UZUN-2</t>
  </si>
  <si>
    <t>UZUN-3</t>
  </si>
  <si>
    <t>UZUN-4</t>
  </si>
  <si>
    <t>UZUN-5</t>
  </si>
  <si>
    <t>UZUN-6</t>
  </si>
  <si>
    <t>UZUN-7</t>
  </si>
  <si>
    <t>UZUN-8</t>
  </si>
  <si>
    <t>800M-1-7</t>
  </si>
  <si>
    <t>800M-1-8</t>
  </si>
  <si>
    <t>100 METRE</t>
  </si>
  <si>
    <t>Start Kontrol</t>
  </si>
  <si>
    <t>YÜKSEK ATLAMA</t>
  </si>
  <si>
    <t>800 METRE</t>
  </si>
  <si>
    <t>UZUN ATLAMA</t>
  </si>
  <si>
    <t>Puan</t>
  </si>
  <si>
    <t>START KONTROL</t>
  </si>
  <si>
    <t>100 metre</t>
  </si>
  <si>
    <t>1500M-1-1</t>
  </si>
  <si>
    <t>1500M-1-2</t>
  </si>
  <si>
    <t>1500M-1-3</t>
  </si>
  <si>
    <t>1500M-1-4</t>
  </si>
  <si>
    <t>1500M-1-5</t>
  </si>
  <si>
    <t>1500M-1-6</t>
  </si>
  <si>
    <t>1500M-1-7</t>
  </si>
  <si>
    <t>1500M-1-8</t>
  </si>
  <si>
    <t>100M.ENG-1-1</t>
  </si>
  <si>
    <t>100M.ENG-1-2</t>
  </si>
  <si>
    <t>100M.ENG-1-3</t>
  </si>
  <si>
    <t>100M.ENG-1-4</t>
  </si>
  <si>
    <t>100M.ENG-1-5</t>
  </si>
  <si>
    <t>100M.ENG-1-6</t>
  </si>
  <si>
    <t>100M.ENG-1-7</t>
  </si>
  <si>
    <t>100M.ENG-1-8</t>
  </si>
  <si>
    <t>100M.ENG</t>
  </si>
  <si>
    <t>1500M</t>
  </si>
  <si>
    <t>Gülle Atma</t>
  </si>
  <si>
    <t>GÜLLE</t>
  </si>
  <si>
    <t>DİSK</t>
  </si>
  <si>
    <t>CİRİT</t>
  </si>
  <si>
    <t>DİSK-1</t>
  </si>
  <si>
    <t>DİSK-2</t>
  </si>
  <si>
    <t>DİSK-3</t>
  </si>
  <si>
    <t>DİSK-4</t>
  </si>
  <si>
    <t>DİSK-5</t>
  </si>
  <si>
    <t>DİSK-6</t>
  </si>
  <si>
    <t>DİSK-7</t>
  </si>
  <si>
    <t>DİSK-8</t>
  </si>
  <si>
    <t>CİRİT-1</t>
  </si>
  <si>
    <t>CİRİT-2</t>
  </si>
  <si>
    <t>CİRİT-3</t>
  </si>
  <si>
    <t>CİRİT-4</t>
  </si>
  <si>
    <t>CİRİT-5</t>
  </si>
  <si>
    <t>CİRİT-6</t>
  </si>
  <si>
    <t>CİRİT-7</t>
  </si>
  <si>
    <t>CİRİT-8</t>
  </si>
  <si>
    <t>Ağırlık</t>
  </si>
  <si>
    <t>100 METRE ENGELLİ</t>
  </si>
  <si>
    <t>1500 METRE</t>
  </si>
  <si>
    <t>GÜLLE ATMA</t>
  </si>
  <si>
    <t>GÜLLE-1</t>
  </si>
  <si>
    <t>GÜLLE-2</t>
  </si>
  <si>
    <t>GÜLLE-3</t>
  </si>
  <si>
    <t>GÜLLE-4</t>
  </si>
  <si>
    <t>GÜLLE-5</t>
  </si>
  <si>
    <t>GÜLLE-6</t>
  </si>
  <si>
    <t>GÜLLE-7</t>
  </si>
  <si>
    <t>GÜLLE-8</t>
  </si>
  <si>
    <t>DİSK ATMA</t>
  </si>
  <si>
    <t>CİRİT ATMA</t>
  </si>
  <si>
    <t>200M</t>
  </si>
  <si>
    <t>400M</t>
  </si>
  <si>
    <t>SIRIK</t>
  </si>
  <si>
    <t>400 METRE</t>
  </si>
  <si>
    <t>400M-1-7</t>
  </si>
  <si>
    <t>400M-1-8</t>
  </si>
  <si>
    <t>SIRIKLA ATLAMA</t>
  </si>
  <si>
    <t>Sırık-1</t>
  </si>
  <si>
    <t>Sırık-2</t>
  </si>
  <si>
    <t>Sırık-3</t>
  </si>
  <si>
    <t>Sırık-4</t>
  </si>
  <si>
    <t>Sırık-5</t>
  </si>
  <si>
    <t>Sırık-6</t>
  </si>
  <si>
    <t>Sırık-7</t>
  </si>
  <si>
    <t>Sırık-8</t>
  </si>
  <si>
    <t>ÜÇ ADIM ATLAMA</t>
  </si>
  <si>
    <t>Üçadım-1</t>
  </si>
  <si>
    <t>Üçadım-2</t>
  </si>
  <si>
    <t>Üçadım-3</t>
  </si>
  <si>
    <t>Üçadım-4</t>
  </si>
  <si>
    <t>Üçadım-5</t>
  </si>
  <si>
    <t>Üçadım-6</t>
  </si>
  <si>
    <t>Üçadım-7</t>
  </si>
  <si>
    <t>Üçadım-8</t>
  </si>
  <si>
    <t>Sırıkla Atlama</t>
  </si>
  <si>
    <t>200 METRE</t>
  </si>
  <si>
    <t>SIRIK-1</t>
  </si>
  <si>
    <t>SIRIK-2</t>
  </si>
  <si>
    <t>SIRIK-3</t>
  </si>
  <si>
    <t>SIRIK-4</t>
  </si>
  <si>
    <t>SIRIK-5</t>
  </si>
  <si>
    <t>YÜKSEK-1</t>
  </si>
  <si>
    <t>YÜKSEK-2</t>
  </si>
  <si>
    <t>YÜKSEK-3</t>
  </si>
  <si>
    <t>YÜKSEK-4</t>
  </si>
  <si>
    <t>YÜKSEK-5</t>
  </si>
  <si>
    <t>YÜKSEK-6</t>
  </si>
  <si>
    <t>YÜKSEK-7</t>
  </si>
  <si>
    <t>YÜKSEK-8</t>
  </si>
  <si>
    <t>200M-1-7</t>
  </si>
  <si>
    <t>200M-1-8</t>
  </si>
  <si>
    <t>PİST</t>
  </si>
  <si>
    <t>ARA DERECE</t>
  </si>
  <si>
    <t>Rüzgar:</t>
  </si>
  <si>
    <t>A  T  M  A  L  A  R</t>
  </si>
  <si>
    <t>Bayanlar</t>
  </si>
  <si>
    <t>4 Kg.</t>
  </si>
  <si>
    <t>Rekor:</t>
  </si>
  <si>
    <t>400M.ENG</t>
  </si>
  <si>
    <t>3000M</t>
  </si>
  <si>
    <t>5000M</t>
  </si>
  <si>
    <t>3000M.ENG</t>
  </si>
  <si>
    <t>ÇEKİÇ</t>
  </si>
  <si>
    <t>3000M.ENG-1-1</t>
  </si>
  <si>
    <t>3000M.ENG-1-2</t>
  </si>
  <si>
    <t>3000M.ENG-1-3</t>
  </si>
  <si>
    <t>3000M.ENG-1-4</t>
  </si>
  <si>
    <t>3000M.ENG-1-5</t>
  </si>
  <si>
    <t>3000M.ENG-1-6</t>
  </si>
  <si>
    <t>3000M.ENG-1-7</t>
  </si>
  <si>
    <t>3000M.ENG-1-8</t>
  </si>
  <si>
    <t>ÇEKİÇ-1</t>
  </si>
  <si>
    <t>ÇEKİÇ-2</t>
  </si>
  <si>
    <t>ÇEKİÇ-3</t>
  </si>
  <si>
    <t>ÇEKİÇ-4</t>
  </si>
  <si>
    <t>ÇEKİÇ-5</t>
  </si>
  <si>
    <t>ÇEKİÇ-6</t>
  </si>
  <si>
    <t>ÇEKİÇ-7</t>
  </si>
  <si>
    <t>ÇEKİÇ-8</t>
  </si>
  <si>
    <t>4X100M-1-1</t>
  </si>
  <si>
    <t>4X100M-1-2</t>
  </si>
  <si>
    <t>4X100M-1-3</t>
  </si>
  <si>
    <t>4X100M-1-4</t>
  </si>
  <si>
    <t>4X100M-1-5</t>
  </si>
  <si>
    <t>4X100M-1-6</t>
  </si>
  <si>
    <t>4X100M-1-7</t>
  </si>
  <si>
    <t>4X100M-1-8</t>
  </si>
  <si>
    <t>400M.ENG-1-1</t>
  </si>
  <si>
    <t>400M.ENG-1-2</t>
  </si>
  <si>
    <t>400M.ENG-1-3</t>
  </si>
  <si>
    <t>400M.ENG-1-4</t>
  </si>
  <si>
    <t>400M.ENG-1-5</t>
  </si>
  <si>
    <t>400M.ENG-1-6</t>
  </si>
  <si>
    <t>400M.ENG-1-7</t>
  </si>
  <si>
    <t>400M.ENG-1-8</t>
  </si>
  <si>
    <t>3000M-1-1</t>
  </si>
  <si>
    <t>3000M-1-2</t>
  </si>
  <si>
    <t>3000M-1-3</t>
  </si>
  <si>
    <t>3000M-1-4</t>
  </si>
  <si>
    <t>3000M-1-5</t>
  </si>
  <si>
    <t>3000M-1-6</t>
  </si>
  <si>
    <t>3000M-1-7</t>
  </si>
  <si>
    <t>3000M-1-8</t>
  </si>
  <si>
    <t>5000M-1-1</t>
  </si>
  <si>
    <t>5000M-1-2</t>
  </si>
  <si>
    <t>5000M-1-3</t>
  </si>
  <si>
    <t>5000M-1-4</t>
  </si>
  <si>
    <t>5000M-1-5</t>
  </si>
  <si>
    <t>5000M-1-6</t>
  </si>
  <si>
    <t>5000M-1-7</t>
  </si>
  <si>
    <t>5000M-1-8</t>
  </si>
  <si>
    <t>ÇEKİÇ ATMA</t>
  </si>
  <si>
    <t>4X100 METRE</t>
  </si>
  <si>
    <t>4X400 METRE</t>
  </si>
  <si>
    <t>400 METRE ENGELLİ</t>
  </si>
  <si>
    <t>3000 METRE</t>
  </si>
  <si>
    <t>5000 METRE</t>
  </si>
  <si>
    <t>4X400M-1-1</t>
  </si>
  <si>
    <t>4X400M-1-2</t>
  </si>
  <si>
    <t>4X400M-1-3</t>
  </si>
  <si>
    <t>4X400M-1-4</t>
  </si>
  <si>
    <t>4X400M-1-5</t>
  </si>
  <si>
    <t>4X400M-1-6</t>
  </si>
  <si>
    <t>4X400M-1-7</t>
  </si>
  <si>
    <t>4X400M-1-8</t>
  </si>
  <si>
    <t>Nora GÜNER  11.25</t>
  </si>
  <si>
    <t>Tatiana KÖSTEM  4.20</t>
  </si>
  <si>
    <t>Merve AYDIN  2:00.23</t>
  </si>
  <si>
    <t>Elvan ABEYLEGESSE  14:24.68</t>
  </si>
  <si>
    <t>3000 METRE ENGELLİ</t>
  </si>
  <si>
    <t>İli-Takımı</t>
  </si>
  <si>
    <t>Emel DERELİ  18.04</t>
  </si>
  <si>
    <t>1.GÜN BAYANLAR START LİSTELERİ</t>
  </si>
  <si>
    <t>2.GÜN BAYANLAR START LİSTELERİ</t>
  </si>
  <si>
    <t xml:space="preserve"> </t>
  </si>
  <si>
    <t>Kulvar No</t>
  </si>
  <si>
    <t>100 METRE EXTRA</t>
  </si>
  <si>
    <t>EXTRA100M-1-1</t>
  </si>
  <si>
    <t>EXTRA100M-1-2</t>
  </si>
  <si>
    <t>EXTRA100M-1-3</t>
  </si>
  <si>
    <t>EXTRA100M-1-4</t>
  </si>
  <si>
    <t>EXTRA100M-1-5</t>
  </si>
  <si>
    <t>EXTRA100M-1-6</t>
  </si>
  <si>
    <t>EXTRA100M-1-7</t>
  </si>
  <si>
    <t>EXTRA100M-1-8</t>
  </si>
  <si>
    <t>İSTANBUL</t>
  </si>
  <si>
    <t>Türkiye Atletizm Federasyonu
İstanbul Atletizm İl Temsilciliği</t>
  </si>
  <si>
    <t>Baraj Derecesi:</t>
  </si>
  <si>
    <t>100 Metre Final</t>
  </si>
  <si>
    <t>FİNAL</t>
  </si>
  <si>
    <t>3000M-1-9</t>
  </si>
  <si>
    <t>3000M-1-10</t>
  </si>
  <si>
    <t>3000M-1-11</t>
  </si>
  <si>
    <t>3000M-1-12</t>
  </si>
  <si>
    <t>3000M-2-1</t>
  </si>
  <si>
    <t>3000M-2-2</t>
  </si>
  <si>
    <t>3000M-2-3</t>
  </si>
  <si>
    <t>3000M-2-4</t>
  </si>
  <si>
    <t>3000M-2-5</t>
  </si>
  <si>
    <t>3000M-2-6</t>
  </si>
  <si>
    <t>3000M-2-7</t>
  </si>
  <si>
    <t>3000M-2-8</t>
  </si>
  <si>
    <t>3000M-2-9</t>
  </si>
  <si>
    <t>3000M-2-10</t>
  </si>
  <si>
    <t>3000M-2-11</t>
  </si>
  <si>
    <t>3000M-2-12</t>
  </si>
  <si>
    <t>3000 Metre</t>
  </si>
  <si>
    <t>13 Haziran 2015 - 16:30</t>
  </si>
  <si>
    <t>13 Haziran 2015 - 18:30</t>
  </si>
  <si>
    <t>13 Haziran 2015 - 18:00</t>
  </si>
  <si>
    <t>13 Haziran 2015 - 17:50</t>
  </si>
  <si>
    <t>12.44</t>
  </si>
  <si>
    <t>2:12.00</t>
  </si>
  <si>
    <t>9:50.00</t>
  </si>
  <si>
    <t>3.60</t>
  </si>
  <si>
    <t>14.00</t>
  </si>
  <si>
    <t>ZEYNEP BAŞ</t>
  </si>
  <si>
    <t>SİBEL İPEK</t>
  </si>
  <si>
    <t>EZGİ ŞAYIR</t>
  </si>
  <si>
    <t>FATMA ARIK</t>
  </si>
  <si>
    <t xml:space="preserve">ESMA AYDEMİR </t>
  </si>
  <si>
    <t>01.02.1995</t>
  </si>
  <si>
    <t>ASLI ARIK</t>
  </si>
  <si>
    <t>DEMET DİNÇ</t>
  </si>
  <si>
    <t>HATİCE ÜNZİR</t>
  </si>
  <si>
    <t>MELTEM YAŞAR</t>
  </si>
  <si>
    <t>ÖZLEM KAYA</t>
  </si>
  <si>
    <t>TUĞBA GÜVENÇ</t>
  </si>
  <si>
    <t>DAMLA ÇELİK</t>
  </si>
  <si>
    <t>ESİN BAHAR DÖLEK</t>
  </si>
  <si>
    <t>DİLEK ÖZADA</t>
  </si>
  <si>
    <t>SARE BOSTANCI</t>
  </si>
  <si>
    <t xml:space="preserve">BUSE ARIKAZAN </t>
  </si>
  <si>
    <t>1</t>
  </si>
  <si>
    <t>4</t>
  </si>
  <si>
    <t>5</t>
  </si>
  <si>
    <t>3</t>
  </si>
  <si>
    <t>6</t>
  </si>
  <si>
    <t>7</t>
  </si>
  <si>
    <t>8</t>
  </si>
  <si>
    <t>2</t>
  </si>
  <si>
    <t>TUR</t>
  </si>
  <si>
    <t>HAVVA GİZEM DEMİREL</t>
  </si>
  <si>
    <t>GÖZDE ALTINSARI</t>
  </si>
  <si>
    <t>ÜLKE</t>
  </si>
  <si>
    <t>Ülke</t>
  </si>
  <si>
    <t>DEMET PARLAK</t>
  </si>
  <si>
    <t>NİMET KARAKUŞ</t>
  </si>
  <si>
    <t>YUDUM İLİKSİZ</t>
  </si>
  <si>
    <t>GÜLŞAH KIZILTAŞ</t>
  </si>
  <si>
    <t>70. Cezmi Or Yarışmaları</t>
  </si>
  <si>
    <t>EMEL DERELİ</t>
  </si>
  <si>
    <t>13 Haziran 2015 - 17:10</t>
  </si>
  <si>
    <t>13 Haziran 2015 - 18:40</t>
  </si>
  <si>
    <t>-</t>
  </si>
  <si>
    <t>X</t>
  </si>
  <si>
    <t>O</t>
  </si>
  <si>
    <t>NM</t>
  </si>
  <si>
    <t>TR</t>
  </si>
  <si>
    <t>DNS</t>
  </si>
  <si>
    <t/>
  </si>
  <si>
    <t>800M--</t>
  </si>
  <si>
    <t>3000M--</t>
  </si>
  <si>
    <t>GÜLLE-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</si>
</sst>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41F]d\ mmmm\ yyyy;@"/>
    <numFmt numFmtId="165" formatCode="[$-41F]d\ mmmm\ yyyy\ h:mm;@"/>
    <numFmt numFmtId="166" formatCode="hh:mm;@"/>
    <numFmt numFmtId="167" formatCode="00\.00"/>
    <numFmt numFmtId="168" formatCode="0\:00\.00"/>
    <numFmt numFmtId="169" formatCode="0\.00"/>
  </numFmts>
  <fonts count="135" x14ac:knownFonts="1">
    <font>
      <sz val="10"/>
      <name val="Arial"/>
      <charset val="162"/>
    </font>
    <font>
      <sz val="8"/>
      <name val="Arial"/>
      <family val="2"/>
      <charset val="162"/>
    </font>
    <font>
      <sz val="10"/>
      <name val="Arial Tur"/>
      <charset val="162"/>
    </font>
    <font>
      <u/>
      <sz val="10"/>
      <color indexed="12"/>
      <name val="Arial"/>
      <family val="2"/>
      <charset val="162"/>
    </font>
    <font>
      <sz val="11"/>
      <color indexed="8"/>
      <name val="Calibri"/>
      <family val="2"/>
      <charset val="162"/>
    </font>
    <font>
      <sz val="11"/>
      <color indexed="9"/>
      <name val="Calibri"/>
      <family val="2"/>
      <charset val="162"/>
    </font>
    <font>
      <i/>
      <sz val="11"/>
      <color indexed="23"/>
      <name val="Calibri"/>
      <family val="2"/>
      <charset val="162"/>
    </font>
    <font>
      <b/>
      <sz val="18"/>
      <color indexed="56"/>
      <name val="Cambria"/>
      <family val="2"/>
      <charset val="162"/>
    </font>
    <font>
      <sz val="11"/>
      <color indexed="52"/>
      <name val="Calibri"/>
      <family val="2"/>
      <charset val="162"/>
    </font>
    <font>
      <b/>
      <sz val="15"/>
      <color indexed="56"/>
      <name val="Calibri"/>
      <family val="2"/>
      <charset val="162"/>
    </font>
    <font>
      <b/>
      <sz val="13"/>
      <color indexed="56"/>
      <name val="Calibri"/>
      <family val="2"/>
      <charset val="162"/>
    </font>
    <font>
      <b/>
      <sz val="11"/>
      <color indexed="56"/>
      <name val="Calibri"/>
      <family val="2"/>
      <charset val="162"/>
    </font>
    <font>
      <b/>
      <sz val="11"/>
      <color indexed="63"/>
      <name val="Calibri"/>
      <family val="2"/>
      <charset val="162"/>
    </font>
    <font>
      <sz val="11"/>
      <color indexed="62"/>
      <name val="Calibri"/>
      <family val="2"/>
      <charset val="162"/>
    </font>
    <font>
      <b/>
      <sz val="11"/>
      <color indexed="52"/>
      <name val="Calibri"/>
      <family val="2"/>
      <charset val="162"/>
    </font>
    <font>
      <b/>
      <sz val="11"/>
      <color indexed="9"/>
      <name val="Calibri"/>
      <family val="2"/>
      <charset val="162"/>
    </font>
    <font>
      <sz val="11"/>
      <color indexed="17"/>
      <name val="Calibri"/>
      <family val="2"/>
      <charset val="162"/>
    </font>
    <font>
      <sz val="11"/>
      <color indexed="20"/>
      <name val="Calibri"/>
      <family val="2"/>
      <charset val="162"/>
    </font>
    <font>
      <sz val="11"/>
      <color indexed="60"/>
      <name val="Calibri"/>
      <family val="2"/>
      <charset val="162"/>
    </font>
    <font>
      <b/>
      <sz val="11"/>
      <color indexed="8"/>
      <name val="Calibri"/>
      <family val="2"/>
      <charset val="162"/>
    </font>
    <font>
      <sz val="11"/>
      <color indexed="10"/>
      <name val="Calibri"/>
      <family val="2"/>
      <charset val="162"/>
    </font>
    <font>
      <sz val="10"/>
      <name val="Arial"/>
      <family val="2"/>
      <charset val="162"/>
    </font>
    <font>
      <u/>
      <sz val="10"/>
      <color indexed="12"/>
      <name val="Arial"/>
      <family val="2"/>
      <charset val="162"/>
    </font>
    <font>
      <sz val="10"/>
      <name val="Cambria"/>
      <family val="1"/>
      <charset val="162"/>
    </font>
    <font>
      <b/>
      <sz val="20"/>
      <name val="Cambria"/>
      <family val="1"/>
      <charset val="162"/>
    </font>
    <font>
      <b/>
      <sz val="16"/>
      <name val="Cambria"/>
      <family val="1"/>
      <charset val="162"/>
    </font>
    <font>
      <b/>
      <sz val="12"/>
      <name val="Cambria"/>
      <family val="1"/>
      <charset val="162"/>
    </font>
    <font>
      <sz val="11"/>
      <name val="Cambria"/>
      <family val="1"/>
      <charset val="162"/>
    </font>
    <font>
      <b/>
      <sz val="22"/>
      <name val="Cambria"/>
      <family val="1"/>
      <charset val="162"/>
    </font>
    <font>
      <b/>
      <sz val="10"/>
      <name val="Cambria"/>
      <family val="1"/>
      <charset val="162"/>
    </font>
    <font>
      <b/>
      <sz val="11"/>
      <name val="Cambria"/>
      <family val="1"/>
      <charset val="162"/>
    </font>
    <font>
      <b/>
      <sz val="12"/>
      <color indexed="10"/>
      <name val="Cambria"/>
      <family val="1"/>
      <charset val="162"/>
    </font>
    <font>
      <sz val="10"/>
      <color indexed="56"/>
      <name val="Cambria"/>
      <family val="1"/>
      <charset val="162"/>
    </font>
    <font>
      <b/>
      <sz val="16"/>
      <color indexed="56"/>
      <name val="Cambria"/>
      <family val="1"/>
      <charset val="162"/>
    </font>
    <font>
      <b/>
      <sz val="12"/>
      <color indexed="8"/>
      <name val="Cambria"/>
      <family val="1"/>
      <charset val="162"/>
    </font>
    <font>
      <b/>
      <sz val="14"/>
      <color indexed="56"/>
      <name val="Cambria"/>
      <family val="1"/>
      <charset val="162"/>
    </font>
    <font>
      <b/>
      <sz val="13"/>
      <name val="Cambria"/>
      <family val="1"/>
      <charset val="162"/>
    </font>
    <font>
      <sz val="8"/>
      <color indexed="56"/>
      <name val="Cambria"/>
      <family val="1"/>
      <charset val="162"/>
    </font>
    <font>
      <sz val="9"/>
      <name val="Cambria"/>
      <family val="1"/>
      <charset val="162"/>
    </font>
    <font>
      <b/>
      <u/>
      <sz val="11"/>
      <color indexed="10"/>
      <name val="Cambria"/>
      <family val="1"/>
      <charset val="162"/>
    </font>
    <font>
      <b/>
      <sz val="9"/>
      <color indexed="8"/>
      <name val="Cambria"/>
      <family val="1"/>
      <charset val="162"/>
    </font>
    <font>
      <b/>
      <sz val="9"/>
      <color indexed="9"/>
      <name val="Cambria"/>
      <family val="1"/>
      <charset val="162"/>
    </font>
    <font>
      <sz val="12"/>
      <name val="Arial"/>
      <family val="2"/>
      <charset val="162"/>
    </font>
    <font>
      <sz val="14"/>
      <name val="Cambria"/>
      <family val="1"/>
      <charset val="162"/>
    </font>
    <font>
      <u/>
      <sz val="8.5"/>
      <color theme="10"/>
      <name val="Arial"/>
      <family val="2"/>
      <charset val="162"/>
    </font>
    <font>
      <b/>
      <sz val="10"/>
      <name val="Cambria"/>
      <family val="1"/>
      <charset val="162"/>
      <scheme val="major"/>
    </font>
    <font>
      <b/>
      <sz val="11"/>
      <color indexed="10"/>
      <name val="Cambria"/>
      <family val="1"/>
      <charset val="162"/>
      <scheme val="major"/>
    </font>
    <font>
      <b/>
      <sz val="11"/>
      <name val="Cambria"/>
      <family val="1"/>
      <charset val="162"/>
      <scheme val="major"/>
    </font>
    <font>
      <sz val="10"/>
      <name val="Cambria"/>
      <family val="1"/>
      <charset val="162"/>
      <scheme val="major"/>
    </font>
    <font>
      <sz val="8"/>
      <name val="Cambria"/>
      <family val="1"/>
      <charset val="162"/>
      <scheme val="major"/>
    </font>
    <font>
      <sz val="10"/>
      <color theme="1"/>
      <name val="Cambria"/>
      <family val="1"/>
      <charset val="162"/>
      <scheme val="major"/>
    </font>
    <font>
      <sz val="11"/>
      <name val="Cambria"/>
      <family val="1"/>
      <charset val="162"/>
      <scheme val="major"/>
    </font>
    <font>
      <sz val="11"/>
      <color rgb="FFFF0000"/>
      <name val="Cambria"/>
      <family val="1"/>
      <charset val="162"/>
      <scheme val="major"/>
    </font>
    <font>
      <b/>
      <sz val="10"/>
      <color rgb="FF002060"/>
      <name val="Cambria"/>
      <family val="1"/>
      <charset val="162"/>
      <scheme val="major"/>
    </font>
    <font>
      <b/>
      <sz val="9"/>
      <color rgb="FF002060"/>
      <name val="Cambria"/>
      <family val="1"/>
      <charset val="162"/>
      <scheme val="major"/>
    </font>
    <font>
      <b/>
      <sz val="15"/>
      <name val="Cambria"/>
      <family val="1"/>
      <charset val="162"/>
      <scheme val="major"/>
    </font>
    <font>
      <sz val="12"/>
      <name val="Cambria"/>
      <family val="1"/>
      <charset val="162"/>
      <scheme val="major"/>
    </font>
    <font>
      <sz val="14"/>
      <name val="Cambria"/>
      <family val="1"/>
      <charset val="162"/>
      <scheme val="major"/>
    </font>
    <font>
      <sz val="15"/>
      <name val="Cambria"/>
      <family val="1"/>
      <charset val="162"/>
      <scheme val="major"/>
    </font>
    <font>
      <b/>
      <sz val="14"/>
      <name val="Cambria"/>
      <family val="1"/>
      <charset val="162"/>
      <scheme val="major"/>
    </font>
    <font>
      <b/>
      <sz val="12"/>
      <color indexed="8"/>
      <name val="Cambria"/>
      <family val="1"/>
      <charset val="162"/>
      <scheme val="major"/>
    </font>
    <font>
      <b/>
      <sz val="12"/>
      <name val="Cambria"/>
      <family val="1"/>
      <charset val="162"/>
      <scheme val="major"/>
    </font>
    <font>
      <b/>
      <sz val="12"/>
      <color rgb="FF002060"/>
      <name val="Cambria"/>
      <family val="1"/>
      <charset val="162"/>
    </font>
    <font>
      <sz val="11"/>
      <color indexed="8"/>
      <name val="Cambria"/>
      <family val="1"/>
      <charset val="162"/>
      <scheme val="major"/>
    </font>
    <font>
      <sz val="9"/>
      <name val="Cambria"/>
      <family val="1"/>
      <charset val="162"/>
      <scheme val="major"/>
    </font>
    <font>
      <b/>
      <sz val="9"/>
      <name val="Cambria"/>
      <family val="1"/>
      <charset val="162"/>
      <scheme val="major"/>
    </font>
    <font>
      <b/>
      <sz val="12"/>
      <color indexed="21"/>
      <name val="Cambria"/>
      <family val="1"/>
      <charset val="162"/>
      <scheme val="major"/>
    </font>
    <font>
      <b/>
      <sz val="12"/>
      <color theme="1"/>
      <name val="Cambria"/>
      <family val="1"/>
      <charset val="162"/>
      <scheme val="major"/>
    </font>
    <font>
      <b/>
      <sz val="12"/>
      <color rgb="FFFF0000"/>
      <name val="Cambria"/>
      <family val="1"/>
      <charset val="162"/>
      <scheme val="major"/>
    </font>
    <font>
      <b/>
      <sz val="11"/>
      <color indexed="21"/>
      <name val="Cambria"/>
      <family val="1"/>
      <charset val="162"/>
      <scheme val="major"/>
    </font>
    <font>
      <b/>
      <sz val="14"/>
      <color rgb="FFFF0000"/>
      <name val="Cambria"/>
      <family val="1"/>
      <charset val="162"/>
      <scheme val="major"/>
    </font>
    <font>
      <b/>
      <sz val="16"/>
      <color rgb="FFFF0000"/>
      <name val="Cambria"/>
      <family val="1"/>
      <charset val="162"/>
      <scheme val="major"/>
    </font>
    <font>
      <b/>
      <sz val="10"/>
      <color rgb="FFFF0000"/>
      <name val="Cambria"/>
      <family val="1"/>
      <charset val="162"/>
    </font>
    <font>
      <b/>
      <sz val="14"/>
      <color rgb="FF002060"/>
      <name val="Cambria"/>
      <family val="1"/>
      <charset val="162"/>
      <scheme val="major"/>
    </font>
    <font>
      <sz val="10"/>
      <color indexed="8"/>
      <name val="Cambria"/>
      <family val="1"/>
      <charset val="162"/>
      <scheme val="major"/>
    </font>
    <font>
      <b/>
      <sz val="10"/>
      <color theme="1"/>
      <name val="Cambria"/>
      <family val="1"/>
      <charset val="162"/>
      <scheme val="major"/>
    </font>
    <font>
      <b/>
      <sz val="9"/>
      <color theme="1"/>
      <name val="Cambria"/>
      <family val="1"/>
      <charset val="162"/>
      <scheme val="major"/>
    </font>
    <font>
      <sz val="9"/>
      <color indexed="8"/>
      <name val="Cambria"/>
      <family val="1"/>
      <charset val="162"/>
      <scheme val="major"/>
    </font>
    <font>
      <sz val="10"/>
      <color theme="1"/>
      <name val="Arial"/>
      <family val="2"/>
      <charset val="162"/>
    </font>
    <font>
      <sz val="9"/>
      <color theme="1"/>
      <name val="Calibri"/>
      <family val="2"/>
      <charset val="162"/>
    </font>
    <font>
      <sz val="9"/>
      <color theme="1"/>
      <name val="Cambria"/>
      <family val="1"/>
      <charset val="162"/>
      <scheme val="major"/>
    </font>
    <font>
      <sz val="8"/>
      <color rgb="FFFF0000"/>
      <name val="Cambria"/>
      <family val="1"/>
      <charset val="162"/>
      <scheme val="major"/>
    </font>
    <font>
      <b/>
      <sz val="10"/>
      <color rgb="FFFF0000"/>
      <name val="Cambria"/>
      <family val="1"/>
      <charset val="162"/>
      <scheme val="major"/>
    </font>
    <font>
      <b/>
      <sz val="11"/>
      <color theme="1"/>
      <name val="Cambria"/>
      <family val="1"/>
      <charset val="162"/>
    </font>
    <font>
      <b/>
      <sz val="10"/>
      <color theme="1"/>
      <name val="Cambria"/>
      <family val="1"/>
      <charset val="162"/>
    </font>
    <font>
      <b/>
      <sz val="12"/>
      <color theme="1"/>
      <name val="Cambria"/>
      <family val="1"/>
      <charset val="162"/>
    </font>
    <font>
      <b/>
      <sz val="12"/>
      <color rgb="FFFF0000"/>
      <name val="Cambria"/>
      <family val="1"/>
      <charset val="162"/>
    </font>
    <font>
      <sz val="12"/>
      <color theme="1"/>
      <name val="Cambria"/>
      <family val="1"/>
      <charset val="162"/>
      <scheme val="major"/>
    </font>
    <font>
      <sz val="10"/>
      <color theme="1"/>
      <name val="Cambria"/>
      <family val="1"/>
      <charset val="162"/>
    </font>
    <font>
      <b/>
      <sz val="11"/>
      <color rgb="FF002060"/>
      <name val="Cambria"/>
      <family val="1"/>
      <charset val="162"/>
      <scheme val="major"/>
    </font>
    <font>
      <b/>
      <sz val="18"/>
      <name val="Cambria"/>
      <family val="1"/>
      <charset val="162"/>
      <scheme val="major"/>
    </font>
    <font>
      <sz val="12"/>
      <color rgb="FFFF0000"/>
      <name val="Cambria"/>
      <family val="1"/>
      <charset val="162"/>
      <scheme val="major"/>
    </font>
    <font>
      <b/>
      <sz val="16"/>
      <name val="Cambria"/>
      <family val="1"/>
      <charset val="162"/>
      <scheme val="major"/>
    </font>
    <font>
      <b/>
      <sz val="12"/>
      <color rgb="FF002060"/>
      <name val="Cambria"/>
      <family val="1"/>
      <charset val="162"/>
      <scheme val="major"/>
    </font>
    <font>
      <sz val="8"/>
      <color rgb="FFFF0000"/>
      <name val="Arial"/>
      <family val="2"/>
      <charset val="162"/>
    </font>
    <font>
      <b/>
      <sz val="10"/>
      <color rgb="FF002060"/>
      <name val="Cambria"/>
      <family val="1"/>
      <charset val="162"/>
    </font>
    <font>
      <b/>
      <sz val="11"/>
      <color theme="1" tint="0.499984740745262"/>
      <name val="Cambria"/>
      <family val="1"/>
      <charset val="162"/>
      <scheme val="major"/>
    </font>
    <font>
      <b/>
      <sz val="11"/>
      <color rgb="FFFF0000"/>
      <name val="Cambria"/>
      <family val="1"/>
      <charset val="162"/>
      <scheme val="major"/>
    </font>
    <font>
      <sz val="24"/>
      <name val="Cambria"/>
      <family val="1"/>
      <charset val="162"/>
      <scheme val="major"/>
    </font>
    <font>
      <sz val="16"/>
      <name val="Cambria"/>
      <family val="1"/>
      <charset val="162"/>
      <scheme val="major"/>
    </font>
    <font>
      <b/>
      <sz val="20"/>
      <name val="Cambria"/>
      <family val="1"/>
      <charset val="162"/>
      <scheme val="major"/>
    </font>
    <font>
      <b/>
      <sz val="20"/>
      <color rgb="FFFF0000"/>
      <name val="Cambria"/>
      <family val="1"/>
      <charset val="162"/>
      <scheme val="major"/>
    </font>
    <font>
      <b/>
      <sz val="20"/>
      <color theme="1"/>
      <name val="Cambria"/>
      <family val="1"/>
      <charset val="162"/>
    </font>
    <font>
      <sz val="24"/>
      <color rgb="FFFF0000"/>
      <name val="Cambria"/>
      <family val="1"/>
      <charset val="162"/>
      <scheme val="major"/>
    </font>
    <font>
      <b/>
      <sz val="24"/>
      <color rgb="FFFF0000"/>
      <name val="Cambria"/>
      <family val="1"/>
      <charset val="162"/>
      <scheme val="major"/>
    </font>
    <font>
      <sz val="24"/>
      <color theme="1"/>
      <name val="Cambria"/>
      <family val="1"/>
      <charset val="162"/>
      <scheme val="major"/>
    </font>
    <font>
      <sz val="28"/>
      <name val="Cambria"/>
      <family val="1"/>
      <charset val="162"/>
      <scheme val="major"/>
    </font>
    <font>
      <sz val="14"/>
      <color rgb="FFFF0000"/>
      <name val="Cambria"/>
      <family val="1"/>
      <charset val="162"/>
      <scheme val="major"/>
    </font>
    <font>
      <sz val="14"/>
      <color theme="1"/>
      <name val="Cambria"/>
      <family val="1"/>
      <charset val="162"/>
      <scheme val="major"/>
    </font>
    <font>
      <sz val="14"/>
      <color rgb="FFFF0000"/>
      <name val="Cambria"/>
      <family val="1"/>
      <charset val="162"/>
    </font>
    <font>
      <b/>
      <sz val="14"/>
      <color rgb="FFFF0000"/>
      <name val="Cambria"/>
      <family val="1"/>
      <charset val="162"/>
    </font>
    <font>
      <b/>
      <sz val="10"/>
      <color theme="0"/>
      <name val="Cambria"/>
      <family val="1"/>
      <charset val="162"/>
    </font>
    <font>
      <b/>
      <sz val="12"/>
      <color rgb="FF0070C0"/>
      <name val="Cambria"/>
      <family val="1"/>
      <charset val="162"/>
    </font>
    <font>
      <b/>
      <sz val="22"/>
      <color rgb="FF0070C0"/>
      <name val="Cambria"/>
      <family val="1"/>
      <charset val="162"/>
    </font>
    <font>
      <b/>
      <sz val="14"/>
      <color rgb="FF002060"/>
      <name val="Cambria"/>
      <family val="1"/>
      <charset val="162"/>
    </font>
    <font>
      <sz val="20"/>
      <color rgb="FFFF0000"/>
      <name val="Cambria"/>
      <family val="1"/>
      <charset val="162"/>
      <scheme val="major"/>
    </font>
    <font>
      <b/>
      <sz val="16"/>
      <color indexed="8"/>
      <name val="Cambria"/>
      <family val="1"/>
      <charset val="162"/>
      <scheme val="major"/>
    </font>
    <font>
      <b/>
      <sz val="13"/>
      <color theme="1"/>
      <name val="Cambria"/>
      <family val="1"/>
      <charset val="162"/>
      <scheme val="major"/>
    </font>
    <font>
      <b/>
      <sz val="14"/>
      <color indexed="56"/>
      <name val="Cambria"/>
      <family val="1"/>
      <charset val="162"/>
      <scheme val="major"/>
    </font>
    <font>
      <b/>
      <u/>
      <sz val="12"/>
      <color rgb="FFFF0000"/>
      <name val="Cambria"/>
      <family val="1"/>
      <charset val="162"/>
      <scheme val="major"/>
    </font>
    <font>
      <b/>
      <sz val="12"/>
      <color indexed="10"/>
      <name val="Cambria"/>
      <family val="1"/>
      <charset val="162"/>
      <scheme val="major"/>
    </font>
    <font>
      <b/>
      <sz val="16"/>
      <color indexed="56"/>
      <name val="Cambria"/>
      <family val="1"/>
      <charset val="162"/>
      <scheme val="major"/>
    </font>
    <font>
      <b/>
      <sz val="16"/>
      <color rgb="FF002060"/>
      <name val="Cambria"/>
      <family val="1"/>
      <charset val="162"/>
      <scheme val="major"/>
    </font>
    <font>
      <b/>
      <sz val="18"/>
      <color rgb="FF002060"/>
      <name val="Cambria"/>
      <family val="1"/>
      <charset val="162"/>
      <scheme val="major"/>
    </font>
    <font>
      <b/>
      <u/>
      <sz val="12"/>
      <color rgb="FFFF0000"/>
      <name val="Arial"/>
      <family val="2"/>
      <charset val="162"/>
    </font>
    <font>
      <b/>
      <sz val="14"/>
      <color theme="1"/>
      <name val="Cambria"/>
      <family val="1"/>
      <charset val="162"/>
      <scheme val="major"/>
    </font>
    <font>
      <sz val="11"/>
      <color theme="1"/>
      <name val="Times New Roman"/>
      <family val="2"/>
      <charset val="162"/>
    </font>
    <font>
      <b/>
      <sz val="22"/>
      <color rgb="FFFF0000"/>
      <name val="Cambria"/>
      <family val="1"/>
      <charset val="162"/>
    </font>
    <font>
      <b/>
      <sz val="16"/>
      <color rgb="FFFF0000"/>
      <name val="Cambria"/>
      <family val="1"/>
      <charset val="162"/>
    </font>
    <font>
      <sz val="16"/>
      <name val="Cambria"/>
      <family val="1"/>
      <charset val="162"/>
    </font>
    <font>
      <sz val="16"/>
      <color theme="1"/>
      <name val="Cambria"/>
      <family val="1"/>
      <charset val="162"/>
    </font>
    <font>
      <b/>
      <sz val="18"/>
      <color rgb="FFFF0000"/>
      <name val="Cambria"/>
      <family val="1"/>
      <charset val="162"/>
      <scheme val="major"/>
    </font>
    <font>
      <b/>
      <u/>
      <sz val="18"/>
      <color rgb="FFFF0000"/>
      <name val="Cambria"/>
      <family val="1"/>
      <charset val="162"/>
      <scheme val="major"/>
    </font>
    <font>
      <b/>
      <sz val="18"/>
      <color indexed="10"/>
      <name val="Cambria"/>
      <family val="1"/>
      <charset val="162"/>
      <scheme val="major"/>
    </font>
    <font>
      <b/>
      <sz val="28"/>
      <color theme="1"/>
      <name val="Cambria"/>
      <family val="1"/>
      <charset val="162"/>
    </font>
  </fonts>
  <fills count="3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6"/>
        <bgColor indexed="64"/>
      </patternFill>
    </fill>
    <fill>
      <patternFill patternType="solid">
        <fgColor indexed="27"/>
        <bgColor indexed="64"/>
      </patternFill>
    </fill>
    <fill>
      <patternFill patternType="solid">
        <fgColor indexed="46"/>
        <bgColor indexed="64"/>
      </patternFill>
    </fill>
    <fill>
      <patternFill patternType="solid">
        <fgColor indexed="31"/>
        <bgColor indexed="64"/>
      </patternFill>
    </fill>
    <fill>
      <patternFill patternType="solid">
        <fgColor rgb="FFFFFFCC"/>
        <bgColor indexed="64"/>
      </patternFill>
    </fill>
    <fill>
      <patternFill patternType="solid">
        <fgColor theme="0"/>
        <bgColor indexed="64"/>
      </patternFill>
    </fill>
    <fill>
      <patternFill patternType="solid">
        <fgColor rgb="FFD9F1FF"/>
        <bgColor indexed="64"/>
      </patternFill>
    </fill>
    <fill>
      <patternFill patternType="solid">
        <fgColor theme="9" tint="0.79998168889431442"/>
        <bgColor indexed="64"/>
      </patternFill>
    </fill>
    <fill>
      <patternFill patternType="solid">
        <fgColor rgb="FFFEF6F0"/>
        <bgColor indexed="64"/>
      </patternFill>
    </fill>
    <fill>
      <patternFill patternType="solid">
        <fgColor rgb="FFE7F6FF"/>
        <bgColor indexed="64"/>
      </patternFill>
    </fill>
    <fill>
      <patternFill patternType="solid">
        <fgColor theme="8" tint="0.79998168889431442"/>
        <bgColor indexed="64"/>
      </patternFill>
    </fill>
    <fill>
      <patternFill patternType="solid">
        <fgColor rgb="FFE2F2F6"/>
        <bgColor indexed="64"/>
      </patternFill>
    </fill>
    <fill>
      <patternFill patternType="solid">
        <fgColor theme="4" tint="0.79998168889431442"/>
        <bgColor indexed="64"/>
      </patternFill>
    </fill>
    <fill>
      <patternFill patternType="solid">
        <fgColor rgb="FFFFFF00"/>
        <bgColor indexed="64"/>
      </patternFill>
    </fill>
  </fills>
  <borders count="50">
    <border>
      <left/>
      <right/>
      <top/>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dashDot">
        <color indexed="64"/>
      </top>
      <bottom/>
      <diagonal/>
    </border>
    <border>
      <left/>
      <right/>
      <top/>
      <bottom style="dashDot">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ashDotDot">
        <color indexed="64"/>
      </left>
      <right/>
      <top style="dashDotDot">
        <color indexed="64"/>
      </top>
      <bottom style="dashDotDot">
        <color indexed="64"/>
      </bottom>
      <diagonal/>
    </border>
    <border>
      <left style="hair">
        <color indexed="64"/>
      </left>
      <right style="hair">
        <color indexed="64"/>
      </right>
      <top style="dashDot">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right style="dashDotDot">
        <color indexed="64"/>
      </right>
      <top/>
      <bottom/>
      <diagonal/>
    </border>
    <border>
      <left/>
      <right/>
      <top style="dashDot">
        <color indexed="64"/>
      </top>
      <bottom style="thin">
        <color indexed="64"/>
      </bottom>
      <diagonal/>
    </border>
    <border>
      <left/>
      <right/>
      <top style="dashDot">
        <color indexed="64"/>
      </top>
      <bottom style="dashDot">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ck">
        <color indexed="64"/>
      </bottom>
      <diagonal/>
    </border>
    <border>
      <left style="hair">
        <color indexed="64"/>
      </left>
      <right style="thin">
        <color indexed="64"/>
      </right>
      <top style="thin">
        <color indexed="64"/>
      </top>
      <bottom style="thick">
        <color indexed="64"/>
      </bottom>
      <diagonal/>
    </border>
  </borders>
  <cellStyleXfs count="48">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11" fillId="0" borderId="0" applyNumberFormat="0" applyFill="0" applyBorder="0" applyAlignment="0" applyProtection="0"/>
    <xf numFmtId="0" fontId="12" fillId="16" borderId="5" applyNumberFormat="0" applyAlignment="0" applyProtection="0"/>
    <xf numFmtId="0" fontId="13" fillId="7" borderId="6" applyNumberFormat="0" applyAlignment="0" applyProtection="0"/>
    <xf numFmtId="0" fontId="14" fillId="16" borderId="6" applyNumberFormat="0" applyAlignment="0" applyProtection="0"/>
    <xf numFmtId="0" fontId="15" fillId="17" borderId="7" applyNumberFormat="0" applyAlignment="0" applyProtection="0"/>
    <xf numFmtId="0" fontId="16" fillId="4" borderId="0" applyNumberFormat="0" applyBorder="0" applyAlignment="0" applyProtection="0"/>
    <xf numFmtId="0" fontId="3"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3" fillId="0" borderId="0" applyNumberFormat="0" applyFill="0" applyBorder="0" applyAlignment="0" applyProtection="0"/>
    <xf numFmtId="0" fontId="17" fillId="3" borderId="0" applyNumberFormat="0" applyBorder="0" applyAlignment="0" applyProtection="0"/>
    <xf numFmtId="0" fontId="21" fillId="0" borderId="0"/>
    <xf numFmtId="0" fontId="2" fillId="18" borderId="8" applyNumberFormat="0" applyFont="0" applyAlignment="0" applyProtection="0"/>
    <xf numFmtId="0" fontId="18" fillId="19" borderId="0" applyNumberFormat="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23" borderId="0" applyNumberFormat="0" applyBorder="0" applyAlignment="0" applyProtection="0"/>
    <xf numFmtId="0" fontId="126" fillId="0" borderId="0"/>
  </cellStyleXfs>
  <cellXfs count="518">
    <xf numFmtId="0" fontId="0" fillId="0" borderId="0" xfId="0"/>
    <xf numFmtId="0" fontId="23" fillId="0" borderId="0" xfId="0" applyFont="1"/>
    <xf numFmtId="0" fontId="21" fillId="0" borderId="0" xfId="0" applyFont="1"/>
    <xf numFmtId="0" fontId="29" fillId="0" borderId="0" xfId="36" applyFont="1" applyAlignment="1" applyProtection="1">
      <alignment wrapText="1"/>
      <protection locked="0"/>
    </xf>
    <xf numFmtId="0" fontId="29" fillId="0" borderId="0" xfId="36" applyFont="1" applyAlignment="1" applyProtection="1">
      <alignment vertical="center" wrapText="1"/>
      <protection locked="0"/>
    </xf>
    <xf numFmtId="0" fontId="29" fillId="24" borderId="0" xfId="36" applyFont="1" applyFill="1" applyBorder="1" applyAlignment="1" applyProtection="1">
      <alignment horizontal="left" vertical="center" wrapText="1"/>
      <protection locked="0"/>
    </xf>
    <xf numFmtId="0" fontId="30" fillId="24" borderId="0" xfId="36" applyFont="1" applyFill="1" applyBorder="1" applyAlignment="1" applyProtection="1">
      <alignment vertical="center" wrapText="1"/>
      <protection locked="0"/>
    </xf>
    <xf numFmtId="0" fontId="29" fillId="24" borderId="0" xfId="36" applyFont="1" applyFill="1" applyBorder="1" applyAlignment="1" applyProtection="1">
      <alignment wrapText="1"/>
      <protection locked="0"/>
    </xf>
    <xf numFmtId="0" fontId="29" fillId="24" borderId="0" xfId="36" applyFont="1" applyFill="1" applyBorder="1" applyAlignment="1" applyProtection="1">
      <alignment horizontal="left" wrapText="1"/>
      <protection locked="0"/>
    </xf>
    <xf numFmtId="14" fontId="29" fillId="24" borderId="0" xfId="36" applyNumberFormat="1" applyFont="1" applyFill="1" applyBorder="1" applyAlignment="1" applyProtection="1">
      <alignment horizontal="left" vertical="center" wrapText="1"/>
      <protection locked="0"/>
    </xf>
    <xf numFmtId="0" fontId="45" fillId="0" borderId="0" xfId="36" applyFont="1" applyAlignment="1" applyProtection="1">
      <alignment wrapText="1"/>
      <protection locked="0"/>
    </xf>
    <xf numFmtId="0" fontId="46" fillId="25" borderId="10" xfId="36" applyFont="1" applyFill="1" applyBorder="1" applyAlignment="1" applyProtection="1">
      <alignment vertical="center" wrapText="1"/>
      <protection locked="0"/>
    </xf>
    <xf numFmtId="0" fontId="45" fillId="0" borderId="0" xfId="36" applyFont="1" applyAlignment="1" applyProtection="1">
      <alignment vertical="center" wrapText="1"/>
      <protection locked="0"/>
    </xf>
    <xf numFmtId="0" fontId="45" fillId="24" borderId="0" xfId="36" applyFont="1" applyFill="1" applyBorder="1" applyAlignment="1" applyProtection="1">
      <alignment horizontal="left" vertical="center" wrapText="1"/>
      <protection locked="0"/>
    </xf>
    <xf numFmtId="0" fontId="47" fillId="24" borderId="0" xfId="36" applyFont="1" applyFill="1" applyBorder="1" applyAlignment="1" applyProtection="1">
      <alignment vertical="center" wrapText="1"/>
      <protection locked="0"/>
    </xf>
    <xf numFmtId="0" fontId="45" fillId="24" borderId="0" xfId="36" applyFont="1" applyFill="1" applyBorder="1" applyAlignment="1" applyProtection="1">
      <alignment wrapText="1"/>
      <protection locked="0"/>
    </xf>
    <xf numFmtId="0" fontId="45" fillId="24" borderId="0" xfId="36" applyFont="1" applyFill="1" applyBorder="1" applyAlignment="1" applyProtection="1">
      <alignment horizontal="left" wrapText="1"/>
      <protection locked="0"/>
    </xf>
    <xf numFmtId="14" fontId="45" fillId="24" borderId="0" xfId="36" applyNumberFormat="1" applyFont="1" applyFill="1" applyBorder="1" applyAlignment="1" applyProtection="1">
      <alignment horizontal="left" vertical="center" wrapText="1"/>
      <protection locked="0"/>
    </xf>
    <xf numFmtId="0" fontId="47" fillId="24" borderId="0" xfId="36" applyNumberFormat="1" applyFont="1" applyFill="1" applyBorder="1" applyAlignment="1" applyProtection="1">
      <alignment horizontal="right" vertical="center" wrapText="1"/>
      <protection locked="0"/>
    </xf>
    <xf numFmtId="0" fontId="48" fillId="0" borderId="0" xfId="36" applyFont="1" applyFill="1" applyAlignment="1">
      <alignment vertical="center"/>
    </xf>
    <xf numFmtId="0" fontId="48" fillId="0" borderId="0" xfId="36" applyFont="1" applyFill="1" applyAlignment="1">
      <alignment horizontal="center" vertical="center"/>
    </xf>
    <xf numFmtId="0" fontId="48" fillId="0" borderId="0" xfId="36" applyFont="1" applyFill="1"/>
    <xf numFmtId="0" fontId="49" fillId="0" borderId="0" xfId="36" applyFont="1" applyFill="1" applyAlignment="1">
      <alignment vertical="center"/>
    </xf>
    <xf numFmtId="0" fontId="48" fillId="0" borderId="0" xfId="36" applyFont="1" applyFill="1" applyAlignment="1">
      <alignment horizontal="center"/>
    </xf>
    <xf numFmtId="0" fontId="45" fillId="0" borderId="0" xfId="36" applyFont="1" applyFill="1" applyAlignment="1">
      <alignment horizontal="center"/>
    </xf>
    <xf numFmtId="14" fontId="48" fillId="0" borderId="0" xfId="36" applyNumberFormat="1" applyFont="1" applyFill="1"/>
    <xf numFmtId="0" fontId="48" fillId="0" borderId="0" xfId="36" applyFont="1" applyFill="1" applyBorder="1" applyAlignment="1"/>
    <xf numFmtId="0" fontId="48" fillId="0" borderId="0" xfId="36" applyFont="1" applyFill="1" applyAlignment="1"/>
    <xf numFmtId="2" fontId="48" fillId="0" borderId="0" xfId="36" applyNumberFormat="1" applyFont="1" applyFill="1" applyBorder="1" applyAlignment="1">
      <alignment horizontal="center"/>
    </xf>
    <xf numFmtId="0" fontId="47" fillId="29" borderId="11" xfId="36" applyFont="1" applyFill="1" applyBorder="1" applyAlignment="1" applyProtection="1">
      <alignment vertical="center" wrapText="1"/>
      <protection locked="0"/>
    </xf>
    <xf numFmtId="14" fontId="47" fillId="29" borderId="11" xfId="36" applyNumberFormat="1" applyFont="1" applyFill="1" applyBorder="1" applyAlignment="1" applyProtection="1">
      <alignment vertical="center" wrapText="1"/>
      <protection locked="0"/>
    </xf>
    <xf numFmtId="0" fontId="23" fillId="0" borderId="0" xfId="0" applyFont="1" applyAlignment="1">
      <alignment vertical="center"/>
    </xf>
    <xf numFmtId="0" fontId="48" fillId="0" borderId="0" xfId="36" applyFont="1" applyFill="1" applyBorder="1" applyAlignment="1">
      <alignment horizontal="center" vertical="center"/>
    </xf>
    <xf numFmtId="14" fontId="48" fillId="0" borderId="0" xfId="36" applyNumberFormat="1" applyFont="1" applyFill="1" applyBorder="1" applyAlignment="1">
      <alignment horizontal="center" vertical="center"/>
    </xf>
    <xf numFmtId="0" fontId="50" fillId="0" borderId="0" xfId="36" applyFont="1" applyFill="1" applyBorder="1" applyAlignment="1">
      <alignment horizontal="center" vertical="center" wrapText="1"/>
    </xf>
    <xf numFmtId="167" fontId="48" fillId="0" borderId="0" xfId="36" applyNumberFormat="1" applyFont="1" applyFill="1" applyBorder="1" applyAlignment="1">
      <alignment horizontal="center" vertical="center"/>
    </xf>
    <xf numFmtId="1" fontId="48" fillId="0" borderId="0" xfId="36" applyNumberFormat="1" applyFont="1" applyFill="1" applyBorder="1" applyAlignment="1">
      <alignment horizontal="center" vertical="center"/>
    </xf>
    <xf numFmtId="0" fontId="51" fillId="0" borderId="0" xfId="36" applyFont="1" applyFill="1" applyBorder="1" applyAlignment="1">
      <alignment horizontal="center" vertical="center"/>
    </xf>
    <xf numFmtId="0" fontId="52" fillId="0" borderId="0" xfId="36" applyFont="1" applyFill="1" applyBorder="1" applyAlignment="1">
      <alignment horizontal="center" vertical="center"/>
    </xf>
    <xf numFmtId="1" fontId="51" fillId="0" borderId="0" xfId="36" applyNumberFormat="1" applyFont="1" applyFill="1" applyBorder="1" applyAlignment="1">
      <alignment horizontal="center" vertical="center"/>
    </xf>
    <xf numFmtId="14" fontId="51" fillId="0" borderId="0" xfId="36" applyNumberFormat="1" applyFont="1" applyFill="1" applyBorder="1" applyAlignment="1">
      <alignment horizontal="center" vertical="center"/>
    </xf>
    <xf numFmtId="167" fontId="51" fillId="0" borderId="0" xfId="36" applyNumberFormat="1" applyFont="1" applyFill="1" applyBorder="1" applyAlignment="1">
      <alignment horizontal="center" vertical="center"/>
    </xf>
    <xf numFmtId="0" fontId="48" fillId="0" borderId="0" xfId="36" applyFont="1" applyFill="1" applyAlignment="1">
      <alignment horizontal="left"/>
    </xf>
    <xf numFmtId="0" fontId="53" fillId="29" borderId="12" xfId="36" applyFont="1" applyFill="1" applyBorder="1" applyAlignment="1">
      <alignment horizontal="center" vertical="center" wrapText="1"/>
    </xf>
    <xf numFmtId="14" fontId="53" fillId="29" borderId="12" xfId="36" applyNumberFormat="1" applyFont="1" applyFill="1" applyBorder="1" applyAlignment="1">
      <alignment horizontal="center" vertical="center" wrapText="1"/>
    </xf>
    <xf numFmtId="0" fontId="53" fillId="29" borderId="12" xfId="36" applyNumberFormat="1" applyFont="1" applyFill="1" applyBorder="1" applyAlignment="1">
      <alignment horizontal="center" vertical="center" wrapText="1"/>
    </xf>
    <xf numFmtId="0" fontId="54" fillId="29" borderId="12" xfId="36" applyFont="1" applyFill="1" applyBorder="1" applyAlignment="1">
      <alignment horizontal="center" vertical="center" wrapText="1"/>
    </xf>
    <xf numFmtId="0" fontId="48" fillId="0" borderId="0" xfId="36" applyFont="1" applyFill="1" applyAlignment="1">
      <alignment horizontal="left" wrapText="1"/>
    </xf>
    <xf numFmtId="0" fontId="48" fillId="0" borderId="0" xfId="36" applyFont="1" applyFill="1" applyAlignment="1">
      <alignment wrapText="1"/>
    </xf>
    <xf numFmtId="0" fontId="51" fillId="0" borderId="0" xfId="36" applyNumberFormat="1" applyFont="1" applyFill="1" applyBorder="1" applyAlignment="1">
      <alignment horizontal="left" vertical="center" wrapText="1"/>
    </xf>
    <xf numFmtId="0" fontId="48" fillId="0" borderId="0" xfId="36" applyNumberFormat="1" applyFont="1" applyFill="1" applyBorder="1" applyAlignment="1">
      <alignment horizontal="center" wrapText="1"/>
    </xf>
    <xf numFmtId="0" fontId="48" fillId="0" borderId="0" xfId="36" applyNumberFormat="1" applyFont="1" applyFill="1" applyBorder="1" applyAlignment="1">
      <alignment horizontal="left" wrapText="1"/>
    </xf>
    <xf numFmtId="0" fontId="48" fillId="0" borderId="0" xfId="36" applyNumberFormat="1" applyFont="1" applyFill="1" applyAlignment="1">
      <alignment horizontal="center" wrapText="1"/>
    </xf>
    <xf numFmtId="0" fontId="48" fillId="0" borderId="0" xfId="36" applyFont="1" applyFill="1" applyBorder="1" applyAlignment="1">
      <alignment horizontal="center" vertical="center" wrapText="1"/>
    </xf>
    <xf numFmtId="0" fontId="48" fillId="0" borderId="0" xfId="36" applyFont="1" applyFill="1" applyBorder="1" applyAlignment="1">
      <alignment wrapText="1"/>
    </xf>
    <xf numFmtId="0" fontId="45" fillId="0" borderId="0" xfId="36" applyFont="1" applyFill="1"/>
    <xf numFmtId="14" fontId="45" fillId="0" borderId="0" xfId="36" applyNumberFormat="1" applyFont="1" applyFill="1" applyAlignment="1">
      <alignment horizontal="center"/>
    </xf>
    <xf numFmtId="49" fontId="45" fillId="0" borderId="0" xfId="36" applyNumberFormat="1" applyFont="1" applyFill="1" applyAlignment="1">
      <alignment horizontal="center"/>
    </xf>
    <xf numFmtId="0" fontId="47" fillId="0" borderId="0" xfId="36" applyFont="1" applyFill="1" applyAlignment="1">
      <alignment horizontal="center"/>
    </xf>
    <xf numFmtId="0" fontId="45" fillId="30" borderId="0" xfId="36" applyFont="1" applyFill="1" applyBorder="1" applyAlignment="1" applyProtection="1">
      <alignment horizontal="left" vertical="center" wrapText="1"/>
      <protection locked="0"/>
    </xf>
    <xf numFmtId="14" fontId="45" fillId="30" borderId="0" xfId="36" applyNumberFormat="1" applyFont="1" applyFill="1" applyBorder="1" applyAlignment="1" applyProtection="1">
      <alignment horizontal="left" vertical="center" wrapText="1"/>
      <protection locked="0"/>
    </xf>
    <xf numFmtId="0" fontId="47" fillId="30" borderId="0" xfId="36" applyFont="1" applyFill="1" applyBorder="1" applyAlignment="1" applyProtection="1">
      <alignment horizontal="center" vertical="center" wrapText="1"/>
      <protection locked="0"/>
    </xf>
    <xf numFmtId="0" fontId="45" fillId="30" borderId="0" xfId="36" applyFont="1" applyFill="1" applyBorder="1" applyAlignment="1" applyProtection="1">
      <alignment horizontal="center" wrapText="1"/>
      <protection locked="0"/>
    </xf>
    <xf numFmtId="0" fontId="45" fillId="30" borderId="0" xfId="36" applyFont="1" applyFill="1" applyBorder="1" applyAlignment="1" applyProtection="1">
      <alignment horizontal="left" wrapText="1"/>
      <protection locked="0"/>
    </xf>
    <xf numFmtId="0" fontId="45" fillId="30" borderId="0" xfId="36" applyFont="1" applyFill="1" applyAlignment="1" applyProtection="1">
      <alignment wrapText="1"/>
      <protection locked="0"/>
    </xf>
    <xf numFmtId="0" fontId="55" fillId="0" borderId="0" xfId="36" applyFont="1" applyAlignment="1" applyProtection="1">
      <alignment vertical="center" wrapText="1"/>
      <protection locked="0"/>
    </xf>
    <xf numFmtId="0" fontId="56" fillId="0" borderId="12" xfId="36" applyFont="1" applyFill="1" applyBorder="1" applyAlignment="1">
      <alignment horizontal="center" vertical="center"/>
    </xf>
    <xf numFmtId="0" fontId="58" fillId="0" borderId="12" xfId="36" applyFont="1" applyFill="1" applyBorder="1" applyAlignment="1">
      <alignment horizontal="center" vertical="center"/>
    </xf>
    <xf numFmtId="0" fontId="59" fillId="0" borderId="0" xfId="36" applyFont="1" applyFill="1" applyAlignment="1">
      <alignment horizontal="left"/>
    </xf>
    <xf numFmtId="14" fontId="59" fillId="0" borderId="0" xfId="36" applyNumberFormat="1" applyFont="1" applyFill="1" applyAlignment="1">
      <alignment horizontal="center"/>
    </xf>
    <xf numFmtId="0" fontId="57" fillId="0" borderId="0" xfId="36" applyFont="1" applyFill="1" applyBorder="1" applyAlignment="1">
      <alignment horizontal="center" vertical="center" wrapText="1"/>
    </xf>
    <xf numFmtId="0" fontId="59" fillId="0" borderId="0" xfId="36" applyFont="1" applyFill="1" applyAlignment="1">
      <alignment horizontal="center"/>
    </xf>
    <xf numFmtId="0" fontId="59" fillId="0" borderId="0" xfId="36" applyFont="1" applyFill="1"/>
    <xf numFmtId="49" fontId="59" fillId="0" borderId="0" xfId="36" applyNumberFormat="1" applyFont="1" applyFill="1" applyAlignment="1">
      <alignment horizontal="center"/>
    </xf>
    <xf numFmtId="0" fontId="60" fillId="25" borderId="10" xfId="36" applyNumberFormat="1" applyFont="1" applyFill="1" applyBorder="1" applyAlignment="1" applyProtection="1">
      <alignment horizontal="right" vertical="center" wrapText="1"/>
      <protection locked="0"/>
    </xf>
    <xf numFmtId="0" fontId="61" fillId="29" borderId="11" xfId="36" applyNumberFormat="1" applyFont="1" applyFill="1" applyBorder="1" applyAlignment="1" applyProtection="1">
      <alignment horizontal="right" vertical="center" wrapText="1"/>
      <protection locked="0"/>
    </xf>
    <xf numFmtId="0" fontId="23" fillId="0" borderId="12" xfId="36" applyFont="1" applyFill="1" applyBorder="1" applyAlignment="1" applyProtection="1">
      <alignment horizontal="center" vertical="center" wrapText="1"/>
      <protection locked="0"/>
    </xf>
    <xf numFmtId="0" fontId="29" fillId="0" borderId="0" xfId="36" applyFont="1" applyFill="1" applyAlignment="1" applyProtection="1">
      <alignment vertical="center" wrapText="1"/>
      <protection locked="0"/>
    </xf>
    <xf numFmtId="0" fontId="29" fillId="0" borderId="0" xfId="36" applyFont="1" applyFill="1" applyAlignment="1" applyProtection="1">
      <alignment wrapText="1"/>
      <protection locked="0"/>
    </xf>
    <xf numFmtId="0" fontId="29" fillId="0" borderId="0" xfId="36" applyFont="1" applyFill="1" applyAlignment="1" applyProtection="1">
      <alignment horizontal="center" vertical="center" wrapText="1"/>
      <protection locked="0"/>
    </xf>
    <xf numFmtId="0" fontId="29" fillId="0" borderId="0" xfId="36" applyFont="1" applyAlignment="1" applyProtection="1">
      <alignment horizontal="center" wrapText="1"/>
      <protection locked="0"/>
    </xf>
    <xf numFmtId="14" fontId="29" fillId="0" borderId="0" xfId="36" applyNumberFormat="1" applyFont="1" applyAlignment="1" applyProtection="1">
      <alignment horizontal="center" wrapText="1"/>
      <protection locked="0"/>
    </xf>
    <xf numFmtId="2" fontId="29" fillId="0" borderId="0" xfId="36" applyNumberFormat="1" applyFont="1" applyAlignment="1" applyProtection="1">
      <alignment horizontal="center" wrapText="1"/>
      <protection locked="0"/>
    </xf>
    <xf numFmtId="0" fontId="63" fillId="0" borderId="0" xfId="0" applyFont="1"/>
    <xf numFmtId="0" fontId="64" fillId="0" borderId="0" xfId="0" applyFont="1" applyFill="1" applyBorder="1" applyAlignment="1">
      <alignment vertical="center" wrapText="1"/>
    </xf>
    <xf numFmtId="0" fontId="56" fillId="27" borderId="0" xfId="0" applyFont="1" applyFill="1" applyAlignment="1">
      <alignment horizontal="center" vertical="center"/>
    </xf>
    <xf numFmtId="0" fontId="56" fillId="27" borderId="0" xfId="0" applyFont="1" applyFill="1" applyAlignment="1">
      <alignment horizontal="left" vertical="center"/>
    </xf>
    <xf numFmtId="0" fontId="56" fillId="0" borderId="0" xfId="0" applyFont="1" applyAlignment="1">
      <alignment horizontal="center" vertical="center"/>
    </xf>
    <xf numFmtId="0" fontId="56" fillId="0" borderId="0" xfId="0" applyFont="1" applyFill="1" applyAlignment="1">
      <alignment horizontal="center" vertical="center"/>
    </xf>
    <xf numFmtId="0" fontId="64" fillId="0" borderId="0" xfId="0" applyFont="1" applyAlignment="1">
      <alignment wrapText="1"/>
    </xf>
    <xf numFmtId="0" fontId="65" fillId="0" borderId="12" xfId="0" applyFont="1" applyBorder="1" applyAlignment="1">
      <alignment vertical="center" wrapText="1"/>
    </xf>
    <xf numFmtId="0" fontId="65" fillId="0" borderId="0" xfId="0" applyFont="1" applyAlignment="1">
      <alignment vertical="center" wrapText="1"/>
    </xf>
    <xf numFmtId="0" fontId="66" fillId="27" borderId="0" xfId="0" applyFont="1" applyFill="1" applyAlignment="1">
      <alignment horizontal="center" vertical="center"/>
    </xf>
    <xf numFmtId="165" fontId="67" fillId="32" borderId="12" xfId="0" applyNumberFormat="1" applyFont="1" applyFill="1" applyBorder="1" applyAlignment="1">
      <alignment horizontal="center" vertical="center" wrapText="1"/>
    </xf>
    <xf numFmtId="0" fontId="68" fillId="33" borderId="12" xfId="31" applyFont="1" applyFill="1" applyBorder="1" applyAlignment="1" applyProtection="1">
      <alignment horizontal="center" vertical="center" wrapText="1"/>
    </xf>
    <xf numFmtId="0" fontId="66" fillId="0" borderId="0" xfId="0" applyFont="1" applyAlignment="1">
      <alignment horizontal="center" vertical="center"/>
    </xf>
    <xf numFmtId="0" fontId="47" fillId="0" borderId="0" xfId="0" applyFont="1" applyFill="1" applyBorder="1" applyAlignment="1">
      <alignment vertical="center" wrapText="1"/>
    </xf>
    <xf numFmtId="0" fontId="51" fillId="0" borderId="0" xfId="0" applyFont="1" applyAlignment="1">
      <alignment horizontal="center" vertical="center"/>
    </xf>
    <xf numFmtId="0" fontId="51" fillId="0" borderId="0" xfId="0" applyFont="1" applyFill="1" applyBorder="1" applyAlignment="1">
      <alignment horizontal="center" vertical="center" wrapText="1"/>
    </xf>
    <xf numFmtId="0" fontId="69" fillId="0" borderId="0" xfId="0" applyFont="1" applyFill="1" applyBorder="1" applyAlignment="1">
      <alignment horizontal="left" vertical="center" wrapText="1"/>
    </xf>
    <xf numFmtId="0" fontId="64" fillId="0" borderId="0" xfId="0" applyFont="1" applyAlignment="1">
      <alignment horizontal="center" vertical="center" wrapText="1"/>
    </xf>
    <xf numFmtId="0" fontId="66" fillId="0" borderId="0" xfId="0" applyFont="1" applyAlignment="1">
      <alignment horizontal="center" vertical="center" wrapText="1"/>
    </xf>
    <xf numFmtId="0" fontId="66" fillId="0" borderId="0" xfId="0" applyFont="1" applyFill="1" applyAlignment="1">
      <alignment horizontal="center" vertical="center" wrapText="1"/>
    </xf>
    <xf numFmtId="0" fontId="56" fillId="0" borderId="0" xfId="0" applyFont="1" applyAlignment="1">
      <alignment horizontal="center" vertical="center" wrapText="1"/>
    </xf>
    <xf numFmtId="0" fontId="56" fillId="0" borderId="0" xfId="0" applyFont="1" applyFill="1" applyAlignment="1">
      <alignment horizontal="center" vertical="center" wrapText="1"/>
    </xf>
    <xf numFmtId="0" fontId="56" fillId="0" borderId="0" xfId="0" applyFont="1" applyAlignment="1">
      <alignment horizontal="left" vertical="center"/>
    </xf>
    <xf numFmtId="0" fontId="70" fillId="29" borderId="12" xfId="0" applyFont="1" applyFill="1" applyBorder="1" applyAlignment="1">
      <alignment horizontal="left" vertical="center" wrapText="1"/>
    </xf>
    <xf numFmtId="0" fontId="70" fillId="29" borderId="12" xfId="0" applyFont="1" applyFill="1" applyBorder="1" applyAlignment="1">
      <alignment vertical="center" wrapText="1"/>
    </xf>
    <xf numFmtId="0" fontId="71" fillId="34" borderId="12" xfId="0" applyFont="1" applyFill="1" applyBorder="1" applyAlignment="1">
      <alignment horizontal="center" vertical="center" wrapText="1"/>
    </xf>
    <xf numFmtId="14" fontId="56" fillId="0" borderId="12" xfId="36" applyNumberFormat="1" applyFont="1" applyFill="1" applyBorder="1" applyAlignment="1">
      <alignment horizontal="center" vertical="center"/>
    </xf>
    <xf numFmtId="167" fontId="56" fillId="0" borderId="12" xfId="36" applyNumberFormat="1" applyFont="1" applyFill="1" applyBorder="1" applyAlignment="1">
      <alignment horizontal="center" vertical="center"/>
    </xf>
    <xf numFmtId="14" fontId="54" fillId="29" borderId="12" xfId="36" applyNumberFormat="1" applyFont="1" applyFill="1" applyBorder="1" applyAlignment="1">
      <alignment horizontal="center" vertical="center" wrapText="1"/>
    </xf>
    <xf numFmtId="0" fontId="54" fillId="29" borderId="12" xfId="36" applyNumberFormat="1" applyFont="1" applyFill="1" applyBorder="1" applyAlignment="1">
      <alignment horizontal="center" vertical="center" wrapText="1"/>
    </xf>
    <xf numFmtId="0" fontId="26" fillId="0" borderId="0" xfId="36" applyFont="1" applyFill="1" applyAlignment="1" applyProtection="1">
      <alignment wrapText="1"/>
      <protection locked="0"/>
    </xf>
    <xf numFmtId="0" fontId="29" fillId="32" borderId="12" xfId="36" applyFont="1" applyFill="1" applyBorder="1" applyAlignment="1" applyProtection="1">
      <alignment horizontal="center" vertical="center" wrapText="1"/>
      <protection locked="0"/>
    </xf>
    <xf numFmtId="0" fontId="72" fillId="32" borderId="12" xfId="36" applyFont="1" applyFill="1" applyBorder="1" applyAlignment="1" applyProtection="1">
      <alignment horizontal="center" vertical="center" wrapText="1"/>
      <protection hidden="1"/>
    </xf>
    <xf numFmtId="0" fontId="26" fillId="0" borderId="0" xfId="36" applyFont="1" applyFill="1" applyAlignment="1" applyProtection="1">
      <alignment horizontal="center" wrapText="1"/>
      <protection locked="0"/>
    </xf>
    <xf numFmtId="0" fontId="26" fillId="0" borderId="0" xfId="36" applyFont="1" applyFill="1" applyAlignment="1" applyProtection="1">
      <alignment vertical="center" wrapText="1"/>
      <protection locked="0"/>
    </xf>
    <xf numFmtId="1" fontId="26" fillId="0" borderId="0" xfId="36" applyNumberFormat="1" applyFont="1" applyFill="1" applyAlignment="1" applyProtection="1">
      <alignment horizontal="center" wrapText="1"/>
      <protection locked="0"/>
    </xf>
    <xf numFmtId="167" fontId="26" fillId="0" borderId="0" xfId="36" applyNumberFormat="1" applyFont="1" applyFill="1" applyAlignment="1" applyProtection="1">
      <alignment horizontal="center" wrapText="1"/>
      <protection locked="0"/>
    </xf>
    <xf numFmtId="49" fontId="26" fillId="0" borderId="0" xfId="36" applyNumberFormat="1" applyFont="1" applyFill="1" applyAlignment="1" applyProtection="1">
      <alignment horizontal="center" wrapText="1"/>
      <protection locked="0"/>
    </xf>
    <xf numFmtId="0" fontId="70" fillId="33" borderId="12" xfId="31" applyFont="1" applyFill="1" applyBorder="1" applyAlignment="1" applyProtection="1">
      <alignment horizontal="left" vertical="center" wrapText="1"/>
    </xf>
    <xf numFmtId="0" fontId="70" fillId="33" borderId="12" xfId="31" applyFont="1" applyFill="1" applyBorder="1" applyAlignment="1" applyProtection="1">
      <alignment horizontal="left" vertical="center"/>
    </xf>
    <xf numFmtId="0" fontId="73" fillId="28" borderId="12" xfId="0" applyFont="1" applyFill="1" applyBorder="1" applyAlignment="1">
      <alignment horizontal="center" vertical="center" wrapText="1"/>
    </xf>
    <xf numFmtId="0" fontId="74" fillId="0" borderId="0" xfId="0" applyFont="1" applyBorder="1" applyAlignment="1">
      <alignment vertical="center" wrapText="1"/>
    </xf>
    <xf numFmtId="0" fontId="75" fillId="29" borderId="12" xfId="0" applyNumberFormat="1" applyFont="1" applyFill="1" applyBorder="1" applyAlignment="1">
      <alignment horizontal="center" vertical="center" wrapText="1"/>
    </xf>
    <xf numFmtId="0" fontId="76" fillId="29" borderId="12" xfId="0" applyNumberFormat="1" applyFont="1" applyFill="1" applyBorder="1" applyAlignment="1">
      <alignment horizontal="center" vertical="center" wrapText="1"/>
    </xf>
    <xf numFmtId="14" fontId="76" fillId="29" borderId="12" xfId="0" applyNumberFormat="1" applyFont="1" applyFill="1" applyBorder="1" applyAlignment="1">
      <alignment horizontal="center" vertical="center" wrapText="1"/>
    </xf>
    <xf numFmtId="0" fontId="76" fillId="29" borderId="12" xfId="0" applyNumberFormat="1" applyFont="1" applyFill="1" applyBorder="1" applyAlignment="1">
      <alignment horizontal="left" vertical="center" wrapText="1"/>
    </xf>
    <xf numFmtId="167" fontId="76" fillId="29" borderId="12" xfId="0" applyNumberFormat="1" applyFont="1" applyFill="1" applyBorder="1" applyAlignment="1">
      <alignment horizontal="center" vertical="center" wrapText="1"/>
    </xf>
    <xf numFmtId="164" fontId="76" fillId="29" borderId="12" xfId="0" applyNumberFormat="1" applyFont="1" applyFill="1" applyBorder="1" applyAlignment="1">
      <alignment horizontal="center" vertical="center" wrapText="1"/>
    </xf>
    <xf numFmtId="0" fontId="77" fillId="0" borderId="0" xfId="0" applyFont="1" applyAlignment="1">
      <alignment vertical="center" wrapText="1"/>
    </xf>
    <xf numFmtId="0" fontId="78" fillId="0" borderId="0" xfId="0" applyFont="1" applyFill="1"/>
    <xf numFmtId="0" fontId="79" fillId="0" borderId="12" xfId="31" applyNumberFormat="1" applyFont="1" applyFill="1" applyBorder="1" applyAlignment="1" applyProtection="1">
      <alignment horizontal="center" vertical="center" wrapText="1"/>
    </xf>
    <xf numFmtId="14" fontId="80" fillId="30" borderId="12" xfId="31" applyNumberFormat="1" applyFont="1" applyFill="1" applyBorder="1" applyAlignment="1" applyProtection="1">
      <alignment horizontal="center" vertical="center" wrapText="1"/>
    </xf>
    <xf numFmtId="167" fontId="80" fillId="30" borderId="12" xfId="31" applyNumberFormat="1" applyFont="1" applyFill="1" applyBorder="1" applyAlignment="1" applyProtection="1">
      <alignment horizontal="center" vertical="center" wrapText="1"/>
    </xf>
    <xf numFmtId="1" fontId="80" fillId="30" borderId="12" xfId="31" applyNumberFormat="1" applyFont="1" applyFill="1" applyBorder="1" applyAlignment="1" applyProtection="1">
      <alignment horizontal="center" vertical="center" wrapText="1"/>
    </xf>
    <xf numFmtId="49" fontId="80" fillId="30" borderId="12" xfId="31" applyNumberFormat="1" applyFont="1" applyFill="1" applyBorder="1" applyAlignment="1" applyProtection="1">
      <alignment horizontal="center" vertical="center" wrapText="1"/>
    </xf>
    <xf numFmtId="0" fontId="77" fillId="30" borderId="12" xfId="0" applyNumberFormat="1" applyFont="1" applyFill="1" applyBorder="1" applyAlignment="1">
      <alignment horizontal="left" vertical="center" wrapText="1"/>
    </xf>
    <xf numFmtId="164" fontId="77" fillId="30" borderId="12" xfId="0" applyNumberFormat="1" applyFont="1" applyFill="1" applyBorder="1" applyAlignment="1">
      <alignment horizontal="center" vertical="center" wrapText="1"/>
    </xf>
    <xf numFmtId="167" fontId="77" fillId="30" borderId="12" xfId="0" applyNumberFormat="1" applyFont="1" applyFill="1" applyBorder="1" applyAlignment="1">
      <alignment horizontal="center" vertical="center" wrapText="1"/>
    </xf>
    <xf numFmtId="0" fontId="77" fillId="30" borderId="12" xfId="0" applyNumberFormat="1" applyFont="1" applyFill="1" applyBorder="1" applyAlignment="1">
      <alignment horizontal="center" vertical="center" wrapText="1"/>
    </xf>
    <xf numFmtId="0" fontId="80" fillId="30" borderId="12" xfId="31" applyNumberFormat="1" applyFont="1" applyFill="1" applyBorder="1" applyAlignment="1" applyProtection="1">
      <alignment horizontal="left" vertical="center" wrapText="1"/>
    </xf>
    <xf numFmtId="0" fontId="81" fillId="30" borderId="12" xfId="31" applyNumberFormat="1" applyFont="1" applyFill="1" applyBorder="1" applyAlignment="1" applyProtection="1">
      <alignment horizontal="center" vertical="center" wrapText="1"/>
    </xf>
    <xf numFmtId="0" fontId="73" fillId="35" borderId="13" xfId="0" applyFont="1" applyFill="1" applyBorder="1" applyAlignment="1">
      <alignment vertical="center" wrapText="1"/>
    </xf>
    <xf numFmtId="0" fontId="21" fillId="0" borderId="0" xfId="0" applyNumberFormat="1" applyFont="1" applyAlignment="1">
      <alignment horizontal="left"/>
    </xf>
    <xf numFmtId="0" fontId="82" fillId="29" borderId="12" xfId="0" applyNumberFormat="1" applyFont="1" applyFill="1" applyBorder="1" applyAlignment="1">
      <alignment horizontal="center" vertical="center" wrapText="1"/>
    </xf>
    <xf numFmtId="0" fontId="23" fillId="36" borderId="14" xfId="0" applyFont="1" applyFill="1" applyBorder="1"/>
    <xf numFmtId="0" fontId="23" fillId="36" borderId="15" xfId="0" applyFont="1" applyFill="1" applyBorder="1"/>
    <xf numFmtId="0" fontId="23" fillId="36" borderId="16" xfId="0" applyFont="1" applyFill="1" applyBorder="1"/>
    <xf numFmtId="0" fontId="27" fillId="36" borderId="17" xfId="0" applyFont="1" applyFill="1" applyBorder="1"/>
    <xf numFmtId="0" fontId="27" fillId="36" borderId="0" xfId="0" applyFont="1" applyFill="1" applyBorder="1"/>
    <xf numFmtId="0" fontId="27" fillId="36" borderId="18" xfId="0" applyFont="1" applyFill="1" applyBorder="1"/>
    <xf numFmtId="0" fontId="23" fillId="36" borderId="17" xfId="0" applyFont="1" applyFill="1" applyBorder="1"/>
    <xf numFmtId="0" fontId="23" fillId="36" borderId="0" xfId="0" applyFont="1" applyFill="1" applyBorder="1"/>
    <xf numFmtId="0" fontId="23" fillId="36" borderId="18" xfId="0" applyFont="1" applyFill="1" applyBorder="1"/>
    <xf numFmtId="164" fontId="83" fillId="36" borderId="19" xfId="0" applyNumberFormat="1" applyFont="1" applyFill="1" applyBorder="1" applyAlignment="1">
      <alignment vertical="center" wrapText="1"/>
    </xf>
    <xf numFmtId="164" fontId="83" fillId="36" borderId="20" xfId="0" applyNumberFormat="1" applyFont="1" applyFill="1" applyBorder="1" applyAlignment="1">
      <alignment vertical="center" wrapText="1"/>
    </xf>
    <xf numFmtId="0" fontId="23" fillId="36" borderId="21" xfId="0" applyFont="1" applyFill="1" applyBorder="1"/>
    <xf numFmtId="0" fontId="23" fillId="36" borderId="13" xfId="0" applyFont="1" applyFill="1" applyBorder="1"/>
    <xf numFmtId="0" fontId="23" fillId="36" borderId="22" xfId="0" applyFont="1" applyFill="1" applyBorder="1"/>
    <xf numFmtId="167" fontId="23" fillId="32" borderId="12" xfId="36" applyNumberFormat="1" applyFont="1" applyFill="1" applyBorder="1" applyAlignment="1" applyProtection="1">
      <alignment horizontal="center" vertical="center" wrapText="1"/>
      <protection locked="0"/>
    </xf>
    <xf numFmtId="49" fontId="29" fillId="32" borderId="12" xfId="36" applyNumberFormat="1" applyFont="1" applyFill="1" applyBorder="1" applyAlignment="1" applyProtection="1">
      <alignment horizontal="center" vertical="center" wrapText="1"/>
      <protection locked="0"/>
    </xf>
    <xf numFmtId="1" fontId="29" fillId="32" borderId="12" xfId="36" applyNumberFormat="1" applyFont="1" applyFill="1" applyBorder="1" applyAlignment="1" applyProtection="1">
      <alignment horizontal="center" vertical="center" wrapText="1"/>
      <protection locked="0"/>
    </xf>
    <xf numFmtId="0" fontId="84" fillId="32" borderId="12" xfId="36" applyFont="1" applyFill="1" applyBorder="1" applyAlignment="1" applyProtection="1">
      <alignment horizontal="center" vertical="center" wrapText="1"/>
      <protection locked="0"/>
    </xf>
    <xf numFmtId="0" fontId="85" fillId="0" borderId="0" xfId="36" applyFont="1" applyFill="1" applyAlignment="1" applyProtection="1">
      <alignment horizontal="center" wrapText="1"/>
      <protection locked="0"/>
    </xf>
    <xf numFmtId="1" fontId="86" fillId="0" borderId="0" xfId="36" applyNumberFormat="1" applyFont="1" applyFill="1" applyAlignment="1" applyProtection="1">
      <alignment horizontal="center" wrapText="1"/>
      <protection locked="0"/>
    </xf>
    <xf numFmtId="0" fontId="87" fillId="0" borderId="12" xfId="36" applyFont="1" applyFill="1" applyBorder="1" applyAlignment="1">
      <alignment horizontal="left" vertical="center" wrapText="1"/>
    </xf>
    <xf numFmtId="0" fontId="35" fillId="30" borderId="23" xfId="36" applyFont="1" applyFill="1" applyBorder="1" applyAlignment="1" applyProtection="1">
      <alignment vertical="center" wrapText="1"/>
      <protection locked="0"/>
    </xf>
    <xf numFmtId="168" fontId="54" fillId="29" borderId="12" xfId="36" applyNumberFormat="1" applyFont="1" applyFill="1" applyBorder="1" applyAlignment="1">
      <alignment horizontal="center" vertical="center" wrapText="1"/>
    </xf>
    <xf numFmtId="168" fontId="51" fillId="0" borderId="0" xfId="36" applyNumberFormat="1" applyFont="1" applyFill="1" applyBorder="1" applyAlignment="1">
      <alignment horizontal="center" vertical="center"/>
    </xf>
    <xf numFmtId="168" fontId="48" fillId="0" borderId="0" xfId="36" applyNumberFormat="1" applyFont="1" applyFill="1" applyAlignment="1">
      <alignment horizontal="center"/>
    </xf>
    <xf numFmtId="168" fontId="48" fillId="0" borderId="0" xfId="36" applyNumberFormat="1" applyFont="1" applyFill="1"/>
    <xf numFmtId="168" fontId="47" fillId="29" borderId="11" xfId="36" applyNumberFormat="1" applyFont="1" applyFill="1" applyBorder="1" applyAlignment="1" applyProtection="1">
      <alignment vertical="center" wrapText="1"/>
      <protection locked="0"/>
    </xf>
    <xf numFmtId="168" fontId="45" fillId="24" borderId="0" xfId="36" applyNumberFormat="1" applyFont="1" applyFill="1" applyBorder="1" applyAlignment="1" applyProtection="1">
      <alignment horizontal="left" wrapText="1"/>
      <protection locked="0"/>
    </xf>
    <xf numFmtId="168" fontId="56" fillId="0" borderId="12" xfId="36" applyNumberFormat="1" applyFont="1" applyFill="1" applyBorder="1" applyAlignment="1">
      <alignment horizontal="center" vertical="center"/>
    </xf>
    <xf numFmtId="168" fontId="48" fillId="0" borderId="0" xfId="36" applyNumberFormat="1" applyFont="1" applyFill="1" applyBorder="1" applyAlignment="1">
      <alignment horizontal="center" vertical="center"/>
    </xf>
    <xf numFmtId="168" fontId="48" fillId="0" borderId="0" xfId="36" applyNumberFormat="1" applyFont="1" applyFill="1" applyAlignment="1">
      <alignment horizontal="left"/>
    </xf>
    <xf numFmtId="169" fontId="77" fillId="30" borderId="12" xfId="0" applyNumberFormat="1" applyFont="1" applyFill="1" applyBorder="1" applyAlignment="1">
      <alignment horizontal="center" vertical="center" wrapText="1"/>
    </xf>
    <xf numFmtId="168" fontId="77" fillId="30" borderId="12" xfId="0" applyNumberFormat="1" applyFont="1" applyFill="1" applyBorder="1" applyAlignment="1">
      <alignment horizontal="center" vertical="center" wrapText="1"/>
    </xf>
    <xf numFmtId="0" fontId="62" fillId="31" borderId="12" xfId="36" applyFont="1" applyFill="1" applyBorder="1" applyAlignment="1" applyProtection="1">
      <alignment horizontal="center" vertical="center" wrapText="1"/>
      <protection locked="0"/>
    </xf>
    <xf numFmtId="0" fontId="34" fillId="29" borderId="10" xfId="36" applyFont="1" applyFill="1" applyBorder="1" applyAlignment="1" applyProtection="1">
      <alignment horizontal="right" vertical="center" wrapText="1"/>
      <protection locked="0"/>
    </xf>
    <xf numFmtId="0" fontId="29" fillId="29" borderId="11" xfId="36" applyFont="1" applyFill="1" applyBorder="1" applyAlignment="1" applyProtection="1">
      <alignment horizontal="right" vertical="center" wrapText="1"/>
      <protection locked="0"/>
    </xf>
    <xf numFmtId="0" fontId="35" fillId="30" borderId="23" xfId="36" applyFont="1" applyFill="1" applyBorder="1" applyAlignment="1" applyProtection="1">
      <alignment horizontal="center" vertical="center" wrapText="1"/>
      <protection locked="0"/>
    </xf>
    <xf numFmtId="0" fontId="86" fillId="29" borderId="11" xfId="36" applyFont="1" applyFill="1" applyBorder="1" applyAlignment="1" applyProtection="1">
      <alignment vertical="top" wrapText="1"/>
      <protection locked="0"/>
    </xf>
    <xf numFmtId="1" fontId="26" fillId="0" borderId="0" xfId="36" applyNumberFormat="1" applyFont="1" applyFill="1" applyAlignment="1" applyProtection="1">
      <alignment horizontal="left" wrapText="1"/>
      <protection locked="0"/>
    </xf>
    <xf numFmtId="0" fontId="72" fillId="37" borderId="12" xfId="36" applyFont="1" applyFill="1" applyBorder="1" applyAlignment="1" applyProtection="1">
      <alignment horizontal="center" vertical="center" wrapText="1"/>
      <protection hidden="1"/>
    </xf>
    <xf numFmtId="14" fontId="23" fillId="37" borderId="12" xfId="36" applyNumberFormat="1" applyFont="1" applyFill="1" applyBorder="1" applyAlignment="1" applyProtection="1">
      <alignment horizontal="center" vertical="center" wrapText="1"/>
      <protection locked="0"/>
    </xf>
    <xf numFmtId="0" fontId="23" fillId="37" borderId="12" xfId="36" applyFont="1" applyFill="1" applyBorder="1" applyAlignment="1" applyProtection="1">
      <alignment vertical="center" wrapText="1"/>
      <protection locked="0"/>
    </xf>
    <xf numFmtId="0" fontId="88" fillId="37" borderId="12" xfId="36" applyFont="1" applyFill="1" applyBorder="1" applyAlignment="1" applyProtection="1">
      <alignment horizontal="center" vertical="center" wrapText="1"/>
      <protection locked="0"/>
    </xf>
    <xf numFmtId="167" fontId="23" fillId="37" borderId="12" xfId="36" applyNumberFormat="1" applyFont="1" applyFill="1" applyBorder="1" applyAlignment="1" applyProtection="1">
      <alignment horizontal="center" vertical="center" wrapText="1"/>
      <protection locked="0"/>
    </xf>
    <xf numFmtId="49" fontId="23" fillId="37" borderId="12" xfId="36" applyNumberFormat="1" applyFont="1" applyFill="1" applyBorder="1" applyAlignment="1" applyProtection="1">
      <alignment horizontal="center" vertical="center" wrapText="1"/>
      <protection locked="0"/>
    </xf>
    <xf numFmtId="1" fontId="23" fillId="37" borderId="12" xfId="36" applyNumberFormat="1" applyFont="1" applyFill="1" applyBorder="1" applyAlignment="1" applyProtection="1">
      <alignment horizontal="center" vertical="center" wrapText="1"/>
      <protection locked="0"/>
    </xf>
    <xf numFmtId="0" fontId="23" fillId="37" borderId="12" xfId="36" applyFont="1" applyFill="1" applyBorder="1" applyAlignment="1" applyProtection="1">
      <alignment horizontal="left" vertical="center" wrapText="1"/>
      <protection locked="0"/>
    </xf>
    <xf numFmtId="0" fontId="26" fillId="0" borderId="0" xfId="36" applyFont="1" applyFill="1" applyAlignment="1" applyProtection="1">
      <alignment horizontal="left" wrapText="1"/>
      <protection locked="0"/>
    </xf>
    <xf numFmtId="0" fontId="89" fillId="29" borderId="12" xfId="36" applyFont="1" applyFill="1" applyBorder="1" applyAlignment="1">
      <alignment horizontal="center" vertical="center" wrapText="1"/>
    </xf>
    <xf numFmtId="14" fontId="89" fillId="29" borderId="12" xfId="36" applyNumberFormat="1" applyFont="1" applyFill="1" applyBorder="1" applyAlignment="1">
      <alignment horizontal="center" vertical="center" wrapText="1"/>
    </xf>
    <xf numFmtId="0" fontId="89" fillId="29" borderId="12" xfId="36" applyNumberFormat="1" applyFont="1" applyFill="1" applyBorder="1" applyAlignment="1">
      <alignment horizontal="center" vertical="center" wrapText="1"/>
    </xf>
    <xf numFmtId="168" fontId="89" fillId="29" borderId="12" xfId="36" applyNumberFormat="1" applyFont="1" applyFill="1" applyBorder="1" applyAlignment="1">
      <alignment horizontal="center" vertical="center" wrapText="1"/>
    </xf>
    <xf numFmtId="0" fontId="91" fillId="0" borderId="12" xfId="36" applyFont="1" applyFill="1" applyBorder="1" applyAlignment="1">
      <alignment horizontal="center" vertical="center"/>
    </xf>
    <xf numFmtId="0" fontId="56" fillId="0" borderId="12" xfId="36" applyNumberFormat="1" applyFont="1" applyFill="1" applyBorder="1" applyAlignment="1">
      <alignment horizontal="left" vertical="center" wrapText="1"/>
    </xf>
    <xf numFmtId="0" fontId="72" fillId="30" borderId="12" xfId="36" applyFont="1" applyFill="1" applyBorder="1" applyAlignment="1" applyProtection="1">
      <alignment horizontal="left" vertical="center" wrapText="1"/>
      <protection hidden="1"/>
    </xf>
    <xf numFmtId="0" fontId="85" fillId="29" borderId="11" xfId="36" applyFont="1" applyFill="1" applyBorder="1" applyAlignment="1" applyProtection="1">
      <alignment horizontal="right" vertical="center" wrapText="1"/>
      <protection locked="0"/>
    </xf>
    <xf numFmtId="0" fontId="0" fillId="35" borderId="0" xfId="0" applyFill="1"/>
    <xf numFmtId="0" fontId="42" fillId="35" borderId="0" xfId="0" applyFont="1" applyFill="1"/>
    <xf numFmtId="0" fontId="92" fillId="35" borderId="0" xfId="0" applyFont="1" applyFill="1" applyBorder="1" applyAlignment="1">
      <alignment horizontal="center" vertical="center"/>
    </xf>
    <xf numFmtId="0" fontId="70" fillId="35" borderId="0" xfId="36" applyFont="1" applyFill="1" applyBorder="1" applyAlignment="1">
      <alignment horizontal="center" vertical="center"/>
    </xf>
    <xf numFmtId="0" fontId="53" fillId="35" borderId="0" xfId="36" applyFont="1" applyFill="1" applyBorder="1" applyAlignment="1">
      <alignment horizontal="center" vertical="center" wrapText="1"/>
    </xf>
    <xf numFmtId="167" fontId="51" fillId="35" borderId="0" xfId="36" applyNumberFormat="1" applyFont="1" applyFill="1" applyBorder="1" applyAlignment="1">
      <alignment horizontal="center" vertical="center"/>
    </xf>
    <xf numFmtId="0" fontId="93" fillId="34" borderId="0" xfId="36" applyFont="1" applyFill="1" applyBorder="1" applyAlignment="1">
      <alignment vertical="center" wrapText="1"/>
    </xf>
    <xf numFmtId="0" fontId="93" fillId="29" borderId="25" xfId="36" applyFont="1" applyFill="1" applyBorder="1" applyAlignment="1">
      <alignment vertical="center" wrapText="1"/>
    </xf>
    <xf numFmtId="0" fontId="0" fillId="38" borderId="0" xfId="0" applyFill="1"/>
    <xf numFmtId="0" fontId="93" fillId="29" borderId="25" xfId="36" applyFont="1" applyFill="1" applyBorder="1" applyAlignment="1">
      <alignment textRotation="90"/>
    </xf>
    <xf numFmtId="0" fontId="81" fillId="0" borderId="12" xfId="0" applyFont="1" applyBorder="1" applyAlignment="1">
      <alignment horizontal="center" vertical="center"/>
    </xf>
    <xf numFmtId="0" fontId="94" fillId="0" borderId="0" xfId="0" applyFont="1" applyAlignment="1">
      <alignment horizontal="center" vertical="center"/>
    </xf>
    <xf numFmtId="14" fontId="64" fillId="0" borderId="12" xfId="0" applyNumberFormat="1" applyFont="1" applyBorder="1" applyAlignment="1">
      <alignment horizontal="center" vertical="center"/>
    </xf>
    <xf numFmtId="0" fontId="64" fillId="0" borderId="12" xfId="0" applyFont="1" applyBorder="1" applyAlignment="1">
      <alignment horizontal="center" vertical="center"/>
    </xf>
    <xf numFmtId="0" fontId="64" fillId="0" borderId="12" xfId="0" applyNumberFormat="1" applyFont="1" applyBorder="1" applyAlignment="1">
      <alignment horizontal="left" vertical="center"/>
    </xf>
    <xf numFmtId="167" fontId="64" fillId="0" borderId="12" xfId="0" applyNumberFormat="1" applyFont="1" applyBorder="1" applyAlignment="1">
      <alignment horizontal="center" vertical="center"/>
    </xf>
    <xf numFmtId="168" fontId="64" fillId="0" borderId="12" xfId="0" applyNumberFormat="1" applyFont="1" applyBorder="1" applyAlignment="1">
      <alignment horizontal="center" vertical="center"/>
    </xf>
    <xf numFmtId="0" fontId="60" fillId="25" borderId="10" xfId="36" applyNumberFormat="1" applyFont="1" applyFill="1" applyBorder="1" applyAlignment="1" applyProtection="1">
      <alignment horizontal="right" vertical="center" wrapText="1"/>
      <protection locked="0"/>
    </xf>
    <xf numFmtId="0" fontId="62" fillId="31" borderId="12" xfId="36" applyFont="1" applyFill="1" applyBorder="1" applyAlignment="1" applyProtection="1">
      <alignment horizontal="center" vertical="center" wrapText="1"/>
      <protection locked="0"/>
    </xf>
    <xf numFmtId="0" fontId="95" fillId="31" borderId="12" xfId="36" applyFont="1" applyFill="1" applyBorder="1" applyAlignment="1" applyProtection="1">
      <alignment horizontal="center" vertical="center" wrapText="1"/>
      <protection locked="0"/>
    </xf>
    <xf numFmtId="0" fontId="45" fillId="0" borderId="0" xfId="36" applyFont="1" applyAlignment="1" applyProtection="1">
      <alignment horizontal="center" vertical="center" wrapText="1"/>
      <protection locked="0"/>
    </xf>
    <xf numFmtId="167" fontId="45" fillId="0" borderId="0" xfId="36" applyNumberFormat="1" applyFont="1" applyAlignment="1" applyProtection="1">
      <alignment horizontal="center" vertical="center" wrapText="1"/>
      <protection locked="0"/>
    </xf>
    <xf numFmtId="167" fontId="45" fillId="0" borderId="0" xfId="36" applyNumberFormat="1" applyFont="1" applyFill="1" applyAlignment="1">
      <alignment horizontal="center" vertical="center"/>
    </xf>
    <xf numFmtId="0" fontId="45" fillId="0" borderId="0" xfId="36" applyFont="1" applyFill="1" applyAlignment="1">
      <alignment horizontal="center" vertical="center"/>
    </xf>
    <xf numFmtId="168" fontId="45" fillId="0" borderId="0" xfId="36" applyNumberFormat="1" applyFont="1" applyAlignment="1" applyProtection="1">
      <alignment horizontal="center" vertical="center" wrapText="1"/>
      <protection locked="0"/>
    </xf>
    <xf numFmtId="168" fontId="45" fillId="0" borderId="0" xfId="36" applyNumberFormat="1" applyFont="1" applyFill="1" applyAlignment="1">
      <alignment horizontal="center" vertical="center"/>
    </xf>
    <xf numFmtId="0" fontId="92" fillId="0" borderId="0" xfId="36" applyFont="1" applyAlignment="1" applyProtection="1">
      <alignment horizontal="center" vertical="center" wrapText="1"/>
      <protection locked="0"/>
    </xf>
    <xf numFmtId="0" fontId="92" fillId="0" borderId="0" xfId="36" applyFont="1" applyFill="1" applyAlignment="1">
      <alignment horizontal="center" vertical="center"/>
    </xf>
    <xf numFmtId="169" fontId="92" fillId="0" borderId="0" xfId="36" applyNumberFormat="1" applyFont="1" applyAlignment="1" applyProtection="1">
      <alignment horizontal="center" vertical="center" wrapText="1"/>
      <protection locked="0"/>
    </xf>
    <xf numFmtId="169" fontId="92" fillId="0" borderId="0" xfId="36" applyNumberFormat="1" applyFont="1" applyFill="1" applyAlignment="1">
      <alignment horizontal="center" vertical="center"/>
    </xf>
    <xf numFmtId="0" fontId="29" fillId="0" borderId="0" xfId="36" applyFont="1" applyAlignment="1" applyProtection="1">
      <alignment horizontal="center" vertical="center" wrapText="1"/>
      <protection locked="0"/>
    </xf>
    <xf numFmtId="167" fontId="29" fillId="0" borderId="0" xfId="36" applyNumberFormat="1" applyFont="1" applyAlignment="1" applyProtection="1">
      <alignment horizontal="center" vertical="center" wrapText="1"/>
      <protection locked="0"/>
    </xf>
    <xf numFmtId="167" fontId="29" fillId="0" borderId="0" xfId="36" applyNumberFormat="1" applyFont="1" applyFill="1" applyAlignment="1" applyProtection="1">
      <alignment horizontal="center" vertical="center" wrapText="1"/>
      <protection locked="0"/>
    </xf>
    <xf numFmtId="0" fontId="36" fillId="29" borderId="0" xfId="36" applyFont="1" applyFill="1" applyBorder="1" applyAlignment="1" applyProtection="1">
      <alignment horizontal="center" vertical="center" wrapText="1"/>
      <protection locked="0"/>
    </xf>
    <xf numFmtId="0" fontId="29" fillId="29" borderId="11" xfId="36" applyFont="1" applyFill="1" applyBorder="1" applyAlignment="1" applyProtection="1">
      <alignment horizontal="right" vertical="center" wrapText="1"/>
      <protection locked="0"/>
    </xf>
    <xf numFmtId="0" fontId="70" fillId="34" borderId="26" xfId="36" applyFont="1" applyFill="1" applyBorder="1" applyAlignment="1">
      <alignment vertical="center"/>
    </xf>
    <xf numFmtId="0" fontId="70" fillId="34" borderId="23" xfId="36" applyFont="1" applyFill="1" applyBorder="1" applyAlignment="1">
      <alignment vertical="center"/>
    </xf>
    <xf numFmtId="0" fontId="70" fillId="34" borderId="27" xfId="36" applyFont="1" applyFill="1" applyBorder="1" applyAlignment="1">
      <alignment vertical="center"/>
    </xf>
    <xf numFmtId="166" fontId="61" fillId="24" borderId="0" xfId="36" applyNumberFormat="1" applyFont="1" applyFill="1" applyBorder="1" applyAlignment="1" applyProtection="1">
      <alignment horizontal="center" vertical="center" wrapText="1"/>
      <protection locked="0"/>
    </xf>
    <xf numFmtId="0" fontId="96" fillId="34" borderId="23" xfId="36" applyFont="1" applyFill="1" applyBorder="1" applyAlignment="1">
      <alignment horizontal="right" vertical="center"/>
    </xf>
    <xf numFmtId="49" fontId="97" fillId="34" borderId="23" xfId="36" applyNumberFormat="1" applyFont="1" applyFill="1" applyBorder="1" applyAlignment="1">
      <alignment horizontal="left" vertical="center"/>
    </xf>
    <xf numFmtId="49" fontId="29" fillId="0" borderId="12" xfId="36" applyNumberFormat="1" applyFont="1" applyFill="1" applyBorder="1" applyAlignment="1" applyProtection="1">
      <alignment vertical="center" wrapText="1"/>
      <protection locked="0"/>
    </xf>
    <xf numFmtId="1" fontId="68" fillId="0" borderId="12" xfId="36" applyNumberFormat="1" applyFont="1" applyFill="1" applyBorder="1" applyAlignment="1">
      <alignment horizontal="center" vertical="center"/>
    </xf>
    <xf numFmtId="14" fontId="23" fillId="32" borderId="12" xfId="36" applyNumberFormat="1" applyFont="1" applyFill="1" applyBorder="1" applyAlignment="1" applyProtection="1">
      <alignment horizontal="center" vertical="center" wrapText="1"/>
      <protection locked="0"/>
    </xf>
    <xf numFmtId="0" fontId="23" fillId="32" borderId="12" xfId="36" applyFont="1" applyFill="1" applyBorder="1" applyAlignment="1" applyProtection="1">
      <alignment vertical="center" wrapText="1"/>
      <protection locked="0"/>
    </xf>
    <xf numFmtId="0" fontId="23" fillId="32" borderId="12" xfId="36" applyFont="1" applyFill="1" applyBorder="1" applyAlignment="1" applyProtection="1">
      <alignment horizontal="left" vertical="center" wrapText="1"/>
      <protection locked="0"/>
    </xf>
    <xf numFmtId="0" fontId="88" fillId="32" borderId="12" xfId="36" applyFont="1" applyFill="1" applyBorder="1" applyAlignment="1" applyProtection="1">
      <alignment horizontal="center" vertical="center" wrapText="1"/>
      <protection locked="0"/>
    </xf>
    <xf numFmtId="49" fontId="23" fillId="32" borderId="12" xfId="36" applyNumberFormat="1" applyFont="1" applyFill="1" applyBorder="1" applyAlignment="1" applyProtection="1">
      <alignment horizontal="center" vertical="center" wrapText="1"/>
      <protection locked="0"/>
    </xf>
    <xf numFmtId="1" fontId="23" fillId="32" borderId="12" xfId="36" applyNumberFormat="1" applyFont="1" applyFill="1" applyBorder="1" applyAlignment="1" applyProtection="1">
      <alignment horizontal="center" vertical="center" wrapText="1"/>
      <protection locked="0"/>
    </xf>
    <xf numFmtId="0" fontId="48" fillId="0" borderId="12" xfId="0" applyFont="1" applyBorder="1" applyAlignment="1">
      <alignment vertical="center"/>
    </xf>
    <xf numFmtId="0" fontId="64" fillId="0" borderId="12" xfId="0" applyFont="1" applyBorder="1" applyAlignment="1">
      <alignment vertical="center" wrapText="1"/>
    </xf>
    <xf numFmtId="0" fontId="48" fillId="0" borderId="0" xfId="0" applyFont="1" applyAlignment="1">
      <alignment vertical="center"/>
    </xf>
    <xf numFmtId="0" fontId="21" fillId="0" borderId="0" xfId="0" applyFont="1" applyAlignment="1">
      <alignment vertical="center"/>
    </xf>
    <xf numFmtId="49" fontId="98" fillId="0" borderId="12" xfId="36" applyNumberFormat="1" applyFont="1" applyFill="1" applyBorder="1" applyAlignment="1">
      <alignment horizontal="center" vertical="center"/>
    </xf>
    <xf numFmtId="49" fontId="98" fillId="37" borderId="12" xfId="36" applyNumberFormat="1" applyFont="1" applyFill="1" applyBorder="1" applyAlignment="1" applyProtection="1">
      <alignment horizontal="center" vertical="center"/>
      <protection locked="0" hidden="1"/>
    </xf>
    <xf numFmtId="49" fontId="98" fillId="37" borderId="12" xfId="36" applyNumberFormat="1" applyFont="1" applyFill="1" applyBorder="1" applyAlignment="1">
      <alignment horizontal="center" vertical="center"/>
    </xf>
    <xf numFmtId="49" fontId="98" fillId="0" borderId="12" xfId="36" applyNumberFormat="1" applyFont="1" applyFill="1" applyBorder="1" applyAlignment="1" applyProtection="1">
      <alignment horizontal="center" vertical="center"/>
      <protection locked="0" hidden="1"/>
    </xf>
    <xf numFmtId="49" fontId="98" fillId="37" borderId="12" xfId="36" applyNumberFormat="1" applyFont="1" applyFill="1" applyBorder="1" applyAlignment="1">
      <alignment vertical="center"/>
    </xf>
    <xf numFmtId="49" fontId="98" fillId="0" borderId="12" xfId="36" applyNumberFormat="1" applyFont="1" applyFill="1" applyBorder="1" applyAlignment="1">
      <alignment vertical="center"/>
    </xf>
    <xf numFmtId="1" fontId="56" fillId="0" borderId="12" xfId="36" applyNumberFormat="1" applyFont="1" applyFill="1" applyBorder="1" applyAlignment="1">
      <alignment horizontal="center" vertical="center"/>
    </xf>
    <xf numFmtId="0" fontId="68" fillId="0" borderId="12" xfId="36" applyFont="1" applyFill="1" applyBorder="1" applyAlignment="1">
      <alignment horizontal="center" vertical="center"/>
    </xf>
    <xf numFmtId="0" fontId="56" fillId="0" borderId="12" xfId="36" applyFont="1" applyFill="1" applyBorder="1" applyAlignment="1">
      <alignment horizontal="left" vertical="center" wrapText="1"/>
    </xf>
    <xf numFmtId="1" fontId="71" fillId="0" borderId="12" xfId="36" applyNumberFormat="1" applyFont="1" applyFill="1" applyBorder="1" applyAlignment="1">
      <alignment horizontal="center" vertical="center" wrapText="1"/>
    </xf>
    <xf numFmtId="0" fontId="93" fillId="34" borderId="24" xfId="36" applyFont="1" applyFill="1" applyBorder="1" applyAlignment="1">
      <alignment horizontal="center" vertical="center" wrapText="1"/>
    </xf>
    <xf numFmtId="0" fontId="102" fillId="36" borderId="28" xfId="0" applyNumberFormat="1" applyFont="1" applyFill="1" applyBorder="1" applyAlignment="1">
      <alignment horizontal="center" vertical="center" wrapText="1"/>
    </xf>
    <xf numFmtId="169" fontId="28" fillId="30" borderId="29" xfId="36" applyNumberFormat="1" applyFont="1" applyFill="1" applyBorder="1" applyAlignment="1" applyProtection="1">
      <alignment horizontal="center" vertical="center" wrapText="1"/>
      <protection hidden="1"/>
    </xf>
    <xf numFmtId="169" fontId="28" fillId="30" borderId="30" xfId="36" applyNumberFormat="1" applyFont="1" applyFill="1" applyBorder="1" applyAlignment="1" applyProtection="1">
      <alignment horizontal="center" vertical="center" wrapText="1"/>
      <protection hidden="1"/>
    </xf>
    <xf numFmtId="169" fontId="28" fillId="30" borderId="31" xfId="36" applyNumberFormat="1" applyFont="1" applyFill="1" applyBorder="1" applyAlignment="1" applyProtection="1">
      <alignment horizontal="center" vertical="center" wrapText="1"/>
      <protection hidden="1"/>
    </xf>
    <xf numFmtId="0" fontId="98" fillId="0" borderId="12" xfId="36" applyFont="1" applyFill="1" applyBorder="1" applyAlignment="1">
      <alignment horizontal="center" vertical="center"/>
    </xf>
    <xf numFmtId="0" fontId="103" fillId="0" borderId="12" xfId="36" applyFont="1" applyFill="1" applyBorder="1" applyAlignment="1">
      <alignment horizontal="center" vertical="center"/>
    </xf>
    <xf numFmtId="1" fontId="104" fillId="0" borderId="12" xfId="36" applyNumberFormat="1" applyFont="1" applyFill="1" applyBorder="1" applyAlignment="1">
      <alignment horizontal="center" vertical="center" wrapText="1"/>
    </xf>
    <xf numFmtId="14" fontId="105" fillId="0" borderId="12" xfId="36" applyNumberFormat="1" applyFont="1" applyFill="1" applyBorder="1" applyAlignment="1">
      <alignment horizontal="center" vertical="center" wrapText="1"/>
    </xf>
    <xf numFmtId="0" fontId="105" fillId="0" borderId="12" xfId="36" applyFont="1" applyFill="1" applyBorder="1" applyAlignment="1">
      <alignment horizontal="left" vertical="center" wrapText="1"/>
    </xf>
    <xf numFmtId="169" fontId="106" fillId="0" borderId="12" xfId="36" applyNumberFormat="1" applyFont="1" applyFill="1" applyBorder="1" applyAlignment="1">
      <alignment horizontal="center" vertical="center"/>
    </xf>
    <xf numFmtId="0" fontId="57" fillId="0" borderId="12" xfId="36" applyFont="1" applyFill="1" applyBorder="1" applyAlignment="1">
      <alignment horizontal="center" vertical="center"/>
    </xf>
    <xf numFmtId="0" fontId="107" fillId="0" borderId="12" xfId="36" applyFont="1" applyFill="1" applyBorder="1" applyAlignment="1">
      <alignment horizontal="center" vertical="center"/>
    </xf>
    <xf numFmtId="1" fontId="70" fillId="0" borderId="12" xfId="36" applyNumberFormat="1" applyFont="1" applyFill="1" applyBorder="1" applyAlignment="1">
      <alignment horizontal="center" vertical="center"/>
    </xf>
    <xf numFmtId="14" fontId="57" fillId="0" borderId="12" xfId="36" applyNumberFormat="1" applyFont="1" applyFill="1" applyBorder="1" applyAlignment="1">
      <alignment horizontal="center" vertical="center"/>
    </xf>
    <xf numFmtId="0" fontId="57" fillId="0" borderId="12" xfId="36" applyNumberFormat="1" applyFont="1" applyFill="1" applyBorder="1" applyAlignment="1">
      <alignment horizontal="left" vertical="center" wrapText="1"/>
    </xf>
    <xf numFmtId="168" fontId="57" fillId="0" borderId="12" xfId="36" applyNumberFormat="1" applyFont="1" applyFill="1" applyBorder="1" applyAlignment="1">
      <alignment horizontal="center" vertical="center"/>
    </xf>
    <xf numFmtId="1" fontId="57" fillId="0" borderId="12" xfId="36" applyNumberFormat="1" applyFont="1" applyFill="1" applyBorder="1" applyAlignment="1">
      <alignment horizontal="center" vertical="center"/>
    </xf>
    <xf numFmtId="0" fontId="70" fillId="0" borderId="12" xfId="36" applyFont="1" applyFill="1" applyBorder="1" applyAlignment="1">
      <alignment horizontal="center" vertical="center"/>
    </xf>
    <xf numFmtId="0" fontId="57" fillId="0" borderId="12" xfId="36" applyFont="1" applyFill="1" applyBorder="1" applyAlignment="1">
      <alignment horizontal="left" vertical="center" wrapText="1"/>
    </xf>
    <xf numFmtId="0" fontId="108" fillId="0" borderId="12" xfId="36" applyFont="1" applyFill="1" applyBorder="1" applyAlignment="1">
      <alignment horizontal="left" vertical="center" wrapText="1"/>
    </xf>
    <xf numFmtId="167" fontId="57" fillId="0" borderId="12" xfId="36" applyNumberFormat="1" applyFont="1" applyFill="1" applyBorder="1" applyAlignment="1">
      <alignment horizontal="center" vertical="center"/>
    </xf>
    <xf numFmtId="0" fontId="43" fillId="0" borderId="12" xfId="36" applyFont="1" applyFill="1" applyBorder="1" applyAlignment="1" applyProtection="1">
      <alignment horizontal="center" vertical="center" wrapText="1"/>
      <protection locked="0"/>
    </xf>
    <xf numFmtId="0" fontId="109" fillId="0" borderId="12" xfId="36" applyFont="1" applyFill="1" applyBorder="1" applyAlignment="1" applyProtection="1">
      <alignment horizontal="center" vertical="center" wrapText="1"/>
      <protection locked="0"/>
    </xf>
    <xf numFmtId="1" fontId="110" fillId="0" borderId="12" xfId="36" applyNumberFormat="1" applyFont="1" applyFill="1" applyBorder="1" applyAlignment="1" applyProtection="1">
      <alignment horizontal="center" vertical="center" wrapText="1"/>
      <protection locked="0"/>
    </xf>
    <xf numFmtId="14" fontId="43" fillId="0" borderId="12" xfId="36" applyNumberFormat="1" applyFont="1" applyFill="1" applyBorder="1" applyAlignment="1" applyProtection="1">
      <alignment horizontal="center" vertical="center" wrapText="1"/>
      <protection locked="0"/>
    </xf>
    <xf numFmtId="0" fontId="43" fillId="0" borderId="12" xfId="36" applyFont="1" applyFill="1" applyBorder="1" applyAlignment="1" applyProtection="1">
      <alignment horizontal="left" vertical="center" wrapText="1"/>
      <protection locked="0"/>
    </xf>
    <xf numFmtId="0" fontId="93" fillId="34" borderId="25" xfId="36" applyFont="1" applyFill="1" applyBorder="1" applyAlignment="1">
      <alignment vertical="center" wrapText="1"/>
    </xf>
    <xf numFmtId="0" fontId="93" fillId="34" borderId="25" xfId="36" applyFont="1" applyFill="1" applyBorder="1" applyAlignment="1">
      <alignment textRotation="90"/>
    </xf>
    <xf numFmtId="1" fontId="70" fillId="0" borderId="12" xfId="36" applyNumberFormat="1" applyFont="1" applyFill="1" applyBorder="1" applyAlignment="1">
      <alignment horizontal="center" vertical="center" wrapText="1"/>
    </xf>
    <xf numFmtId="14" fontId="108" fillId="0" borderId="12" xfId="36" applyNumberFormat="1" applyFont="1" applyFill="1" applyBorder="1" applyAlignment="1">
      <alignment horizontal="center" vertical="center" wrapText="1"/>
    </xf>
    <xf numFmtId="0" fontId="108" fillId="0" borderId="12" xfId="36" applyFont="1" applyFill="1" applyBorder="1" applyAlignment="1">
      <alignment vertical="center" wrapText="1"/>
    </xf>
    <xf numFmtId="0" fontId="108" fillId="0" borderId="12" xfId="36" applyFont="1" applyFill="1" applyBorder="1" applyAlignment="1">
      <alignment horizontal="center" vertical="center" wrapText="1"/>
    </xf>
    <xf numFmtId="1" fontId="107" fillId="0" borderId="12" xfId="36" applyNumberFormat="1" applyFont="1" applyFill="1" applyBorder="1" applyAlignment="1">
      <alignment horizontal="center" vertical="center"/>
    </xf>
    <xf numFmtId="14" fontId="99" fillId="0" borderId="12" xfId="36" applyNumberFormat="1" applyFont="1" applyFill="1" applyBorder="1" applyAlignment="1">
      <alignment horizontal="center" vertical="center" wrapText="1"/>
    </xf>
    <xf numFmtId="0" fontId="99" fillId="0" borderId="12" xfId="36" applyNumberFormat="1" applyFont="1" applyFill="1" applyBorder="1" applyAlignment="1">
      <alignment horizontal="left" vertical="center" wrapText="1"/>
    </xf>
    <xf numFmtId="0" fontId="111" fillId="30" borderId="12" xfId="36" applyFont="1" applyFill="1" applyBorder="1" applyAlignment="1" applyProtection="1">
      <alignment horizontal="center" vertical="center" wrapText="1"/>
      <protection hidden="1"/>
    </xf>
    <xf numFmtId="1" fontId="68" fillId="0" borderId="12" xfId="36" quotePrefix="1" applyNumberFormat="1" applyFont="1" applyFill="1" applyBorder="1" applyAlignment="1" applyProtection="1">
      <alignment horizontal="center" vertical="center"/>
      <protection locked="0"/>
    </xf>
    <xf numFmtId="1" fontId="127" fillId="0" borderId="12" xfId="36" applyNumberFormat="1" applyFont="1" applyFill="1" applyBorder="1" applyAlignment="1" applyProtection="1">
      <alignment horizontal="center" vertical="center" wrapText="1"/>
      <protection locked="0"/>
    </xf>
    <xf numFmtId="1" fontId="128" fillId="0" borderId="12" xfId="36" applyNumberFormat="1" applyFont="1" applyFill="1" applyBorder="1" applyAlignment="1" applyProtection="1">
      <alignment horizontal="center" vertical="center" wrapText="1"/>
      <protection locked="0"/>
    </xf>
    <xf numFmtId="167" fontId="23" fillId="32" borderId="25" xfId="36" applyNumberFormat="1" applyFont="1" applyFill="1" applyBorder="1" applyAlignment="1" applyProtection="1">
      <alignment horizontal="center" vertical="center" wrapText="1"/>
      <protection locked="0"/>
    </xf>
    <xf numFmtId="49" fontId="23" fillId="32" borderId="25" xfId="36" applyNumberFormat="1" applyFont="1" applyFill="1" applyBorder="1" applyAlignment="1" applyProtection="1">
      <alignment horizontal="center" vertical="center" wrapText="1"/>
      <protection locked="0"/>
    </xf>
    <xf numFmtId="1" fontId="23" fillId="32" borderId="25" xfId="36" applyNumberFormat="1" applyFont="1" applyFill="1" applyBorder="1" applyAlignment="1" applyProtection="1">
      <alignment horizontal="center" vertical="center" wrapText="1"/>
      <protection locked="0"/>
    </xf>
    <xf numFmtId="169" fontId="129" fillId="0" borderId="12" xfId="36" applyNumberFormat="1" applyFont="1" applyFill="1" applyBorder="1" applyAlignment="1" applyProtection="1">
      <alignment horizontal="center" vertical="center" wrapText="1"/>
      <protection locked="0"/>
    </xf>
    <xf numFmtId="169" fontId="130" fillId="0" borderId="25" xfId="36" applyNumberFormat="1" applyFont="1" applyFill="1" applyBorder="1" applyAlignment="1" applyProtection="1">
      <alignment horizontal="center" vertical="center" wrapText="1"/>
      <protection locked="0"/>
    </xf>
    <xf numFmtId="169" fontId="130" fillId="0" borderId="12" xfId="36" applyNumberFormat="1" applyFont="1" applyFill="1" applyBorder="1" applyAlignment="1" applyProtection="1">
      <alignment horizontal="center" vertical="center" wrapText="1"/>
      <protection locked="0"/>
    </xf>
    <xf numFmtId="0" fontId="133" fillId="29" borderId="10" xfId="36" applyFont="1" applyFill="1" applyBorder="1" applyAlignment="1" applyProtection="1">
      <alignment vertical="center" wrapText="1"/>
      <protection locked="0"/>
    </xf>
    <xf numFmtId="0" fontId="90" fillId="29" borderId="10" xfId="36" applyFont="1" applyFill="1" applyBorder="1" applyAlignment="1" applyProtection="1">
      <alignment vertical="center" wrapText="1"/>
      <protection locked="0"/>
    </xf>
    <xf numFmtId="0" fontId="90" fillId="29" borderId="11" xfId="36" applyFont="1" applyFill="1" applyBorder="1" applyAlignment="1" applyProtection="1">
      <alignment vertical="center" wrapText="1"/>
      <protection locked="0"/>
    </xf>
    <xf numFmtId="49" fontId="56" fillId="27" borderId="0" xfId="0" applyNumberFormat="1" applyFont="1" applyFill="1" applyAlignment="1">
      <alignment horizontal="center" vertical="center"/>
    </xf>
    <xf numFmtId="49" fontId="73" fillId="28" borderId="12" xfId="0" applyNumberFormat="1" applyFont="1" applyFill="1" applyBorder="1" applyAlignment="1">
      <alignment horizontal="center" vertical="center" wrapText="1"/>
    </xf>
    <xf numFmtId="49" fontId="70" fillId="33" borderId="12" xfId="31" applyNumberFormat="1" applyFont="1" applyFill="1" applyBorder="1" applyAlignment="1" applyProtection="1">
      <alignment horizontal="center" vertical="center" wrapText="1"/>
    </xf>
    <xf numFmtId="49" fontId="66" fillId="0" borderId="0" xfId="0" applyNumberFormat="1" applyFont="1" applyAlignment="1">
      <alignment horizontal="center" vertical="center"/>
    </xf>
    <xf numFmtId="49" fontId="66" fillId="0" borderId="0" xfId="0" applyNumberFormat="1" applyFont="1" applyAlignment="1">
      <alignment horizontal="center" vertical="center" wrapText="1"/>
    </xf>
    <xf numFmtId="49" fontId="56" fillId="0" borderId="0" xfId="0" applyNumberFormat="1" applyFont="1" applyAlignment="1">
      <alignment horizontal="center" vertical="center" wrapText="1"/>
    </xf>
    <xf numFmtId="49" fontId="56" fillId="0" borderId="0" xfId="0" applyNumberFormat="1" applyFont="1" applyAlignment="1">
      <alignment horizontal="center" vertical="center"/>
    </xf>
    <xf numFmtId="0" fontId="60" fillId="25" borderId="10" xfId="36" applyNumberFormat="1" applyFont="1" applyFill="1" applyBorder="1" applyAlignment="1" applyProtection="1">
      <alignment horizontal="right" vertical="center" wrapText="1"/>
      <protection locked="0"/>
    </xf>
    <xf numFmtId="0" fontId="98" fillId="0" borderId="24" xfId="36" applyFont="1" applyFill="1" applyBorder="1" applyAlignment="1">
      <alignment horizontal="center" vertical="center"/>
    </xf>
    <xf numFmtId="0" fontId="103" fillId="0" borderId="24" xfId="36" applyFont="1" applyFill="1" applyBorder="1" applyAlignment="1">
      <alignment horizontal="center" vertical="center"/>
    </xf>
    <xf numFmtId="1" fontId="104" fillId="0" borderId="24" xfId="36" applyNumberFormat="1" applyFont="1" applyFill="1" applyBorder="1" applyAlignment="1">
      <alignment horizontal="center" vertical="center" wrapText="1"/>
    </xf>
    <xf numFmtId="14" fontId="105" fillId="0" borderId="24" xfId="36" applyNumberFormat="1" applyFont="1" applyFill="1" applyBorder="1" applyAlignment="1">
      <alignment horizontal="center" vertical="center" wrapText="1"/>
    </xf>
    <xf numFmtId="0" fontId="105" fillId="0" borderId="24" xfId="36" applyFont="1" applyFill="1" applyBorder="1" applyAlignment="1">
      <alignment horizontal="left" vertical="center" wrapText="1"/>
    </xf>
    <xf numFmtId="49" fontId="98" fillId="0" borderId="24" xfId="36" applyNumberFormat="1" applyFont="1" applyFill="1" applyBorder="1" applyAlignment="1">
      <alignment horizontal="center" vertical="center"/>
    </xf>
    <xf numFmtId="49" fontId="98" fillId="37" borderId="24" xfId="36" applyNumberFormat="1" applyFont="1" applyFill="1" applyBorder="1" applyAlignment="1" applyProtection="1">
      <alignment horizontal="center" vertical="center"/>
      <protection locked="0" hidden="1"/>
    </xf>
    <xf numFmtId="49" fontId="98" fillId="37" borderId="24" xfId="36" applyNumberFormat="1" applyFont="1" applyFill="1" applyBorder="1" applyAlignment="1">
      <alignment horizontal="center" vertical="center"/>
    </xf>
    <xf numFmtId="49" fontId="98" fillId="0" borderId="24" xfId="36" applyNumberFormat="1" applyFont="1" applyFill="1" applyBorder="1" applyAlignment="1" applyProtection="1">
      <alignment horizontal="center" vertical="center"/>
      <protection locked="0" hidden="1"/>
    </xf>
    <xf numFmtId="49" fontId="98" fillId="37" borderId="24" xfId="36" applyNumberFormat="1" applyFont="1" applyFill="1" applyBorder="1" applyAlignment="1">
      <alignment vertical="center"/>
    </xf>
    <xf numFmtId="49" fontId="98" fillId="0" borderId="24" xfId="36" applyNumberFormat="1" applyFont="1" applyFill="1" applyBorder="1" applyAlignment="1">
      <alignment vertical="center"/>
    </xf>
    <xf numFmtId="169" fontId="106" fillId="0" borderId="24" xfId="36" applyNumberFormat="1" applyFont="1" applyFill="1" applyBorder="1" applyAlignment="1">
      <alignment horizontal="center" vertical="center"/>
    </xf>
    <xf numFmtId="1" fontId="127" fillId="0" borderId="24" xfId="36" applyNumberFormat="1" applyFont="1" applyFill="1" applyBorder="1" applyAlignment="1" applyProtection="1">
      <alignment horizontal="center" vertical="center" wrapText="1"/>
      <protection locked="0"/>
    </xf>
    <xf numFmtId="0" fontId="98" fillId="0" borderId="44" xfId="36" applyFont="1" applyFill="1" applyBorder="1" applyAlignment="1">
      <alignment horizontal="center" vertical="center"/>
    </xf>
    <xf numFmtId="0" fontId="103" fillId="0" borderId="44" xfId="36" applyFont="1" applyFill="1" applyBorder="1" applyAlignment="1">
      <alignment horizontal="center" vertical="center"/>
    </xf>
    <xf numFmtId="1" fontId="104" fillId="0" borderId="44" xfId="36" applyNumberFormat="1" applyFont="1" applyFill="1" applyBorder="1" applyAlignment="1">
      <alignment horizontal="center" vertical="center" wrapText="1"/>
    </xf>
    <xf numFmtId="14" fontId="105" fillId="0" borderId="44" xfId="36" applyNumberFormat="1" applyFont="1" applyFill="1" applyBorder="1" applyAlignment="1">
      <alignment horizontal="center" vertical="center" wrapText="1"/>
    </xf>
    <xf numFmtId="0" fontId="105" fillId="0" borderId="44" xfId="36" applyFont="1" applyFill="1" applyBorder="1" applyAlignment="1">
      <alignment horizontal="left" vertical="center" wrapText="1"/>
    </xf>
    <xf numFmtId="49" fontId="98" fillId="0" borderId="44" xfId="36" applyNumberFormat="1" applyFont="1" applyFill="1" applyBorder="1" applyAlignment="1">
      <alignment horizontal="center" vertical="center"/>
    </xf>
    <xf numFmtId="49" fontId="98" fillId="37" borderId="44" xfId="36" applyNumberFormat="1" applyFont="1" applyFill="1" applyBorder="1" applyAlignment="1" applyProtection="1">
      <alignment horizontal="center" vertical="center"/>
      <protection locked="0" hidden="1"/>
    </xf>
    <xf numFmtId="49" fontId="98" fillId="37" borderId="44" xfId="36" applyNumberFormat="1" applyFont="1" applyFill="1" applyBorder="1" applyAlignment="1">
      <alignment horizontal="center" vertical="center"/>
    </xf>
    <xf numFmtId="49" fontId="98" fillId="0" borderId="44" xfId="36" applyNumberFormat="1" applyFont="1" applyFill="1" applyBorder="1" applyAlignment="1" applyProtection="1">
      <alignment horizontal="center" vertical="center"/>
      <protection locked="0" hidden="1"/>
    </xf>
    <xf numFmtId="49" fontId="98" fillId="37" borderId="44" xfId="36" applyNumberFormat="1" applyFont="1" applyFill="1" applyBorder="1" applyAlignment="1">
      <alignment vertical="center"/>
    </xf>
    <xf numFmtId="49" fontId="98" fillId="0" borderId="44" xfId="36" applyNumberFormat="1" applyFont="1" applyFill="1" applyBorder="1" applyAlignment="1">
      <alignment vertical="center"/>
    </xf>
    <xf numFmtId="169" fontId="106" fillId="0" borderId="44" xfId="36" applyNumberFormat="1" applyFont="1" applyFill="1" applyBorder="1" applyAlignment="1">
      <alignment horizontal="center" vertical="center"/>
    </xf>
    <xf numFmtId="1" fontId="134" fillId="38" borderId="44" xfId="36" applyNumberFormat="1" applyFont="1" applyFill="1" applyBorder="1" applyAlignment="1" applyProtection="1">
      <alignment horizontal="center" vertical="center" wrapText="1"/>
      <protection locked="0"/>
    </xf>
    <xf numFmtId="0" fontId="57" fillId="0" borderId="24" xfId="36" applyFont="1" applyFill="1" applyBorder="1" applyAlignment="1">
      <alignment horizontal="center" vertical="center"/>
    </xf>
    <xf numFmtId="0" fontId="70" fillId="0" borderId="24" xfId="36" applyFont="1" applyFill="1" applyBorder="1" applyAlignment="1">
      <alignment horizontal="center" vertical="center"/>
    </xf>
    <xf numFmtId="14" fontId="57" fillId="0" borderId="24" xfId="36" applyNumberFormat="1" applyFont="1" applyFill="1" applyBorder="1" applyAlignment="1">
      <alignment horizontal="center" vertical="center"/>
    </xf>
    <xf numFmtId="0" fontId="57" fillId="0" borderId="24" xfId="36" applyFont="1" applyFill="1" applyBorder="1" applyAlignment="1">
      <alignment horizontal="left" vertical="center" wrapText="1"/>
    </xf>
    <xf numFmtId="0" fontId="108" fillId="0" borderId="24" xfId="36" applyFont="1" applyFill="1" applyBorder="1" applyAlignment="1">
      <alignment horizontal="left" vertical="center" wrapText="1"/>
    </xf>
    <xf numFmtId="168" fontId="57" fillId="0" borderId="24" xfId="36" applyNumberFormat="1" applyFont="1" applyFill="1" applyBorder="1" applyAlignment="1">
      <alignment horizontal="center" vertical="center"/>
    </xf>
    <xf numFmtId="1" fontId="68" fillId="0" borderId="24" xfId="36" quotePrefix="1" applyNumberFormat="1" applyFont="1" applyFill="1" applyBorder="1" applyAlignment="1" applyProtection="1">
      <alignment horizontal="center" vertical="center"/>
      <protection locked="0"/>
    </xf>
    <xf numFmtId="0" fontId="57" fillId="0" borderId="45" xfId="36" applyFont="1" applyFill="1" applyBorder="1" applyAlignment="1">
      <alignment horizontal="center" vertical="center"/>
    </xf>
    <xf numFmtId="0" fontId="70" fillId="0" borderId="45" xfId="36" applyFont="1" applyFill="1" applyBorder="1" applyAlignment="1">
      <alignment horizontal="center" vertical="center"/>
    </xf>
    <xf numFmtId="14" fontId="57" fillId="0" borderId="45" xfId="36" applyNumberFormat="1" applyFont="1" applyFill="1" applyBorder="1" applyAlignment="1">
      <alignment horizontal="center" vertical="center"/>
    </xf>
    <xf numFmtId="0" fontId="57" fillId="0" borderId="45" xfId="36" applyFont="1" applyFill="1" applyBorder="1" applyAlignment="1">
      <alignment horizontal="left" vertical="center" wrapText="1"/>
    </xf>
    <xf numFmtId="0" fontId="108" fillId="0" borderId="45" xfId="36" applyFont="1" applyFill="1" applyBorder="1" applyAlignment="1">
      <alignment horizontal="left" vertical="center" wrapText="1"/>
    </xf>
    <xf numFmtId="168" fontId="57" fillId="0" borderId="45" xfId="36" applyNumberFormat="1" applyFont="1" applyFill="1" applyBorder="1" applyAlignment="1">
      <alignment horizontal="center" vertical="center"/>
    </xf>
    <xf numFmtId="1" fontId="68" fillId="0" borderId="45" xfId="36" quotePrefix="1" applyNumberFormat="1" applyFont="1" applyFill="1" applyBorder="1" applyAlignment="1" applyProtection="1">
      <alignment horizontal="center" vertical="center"/>
      <protection locked="0"/>
    </xf>
    <xf numFmtId="0" fontId="43" fillId="0" borderId="24" xfId="36" applyFont="1" applyFill="1" applyBorder="1" applyAlignment="1" applyProtection="1">
      <alignment horizontal="center" vertical="center" wrapText="1"/>
      <protection locked="0"/>
    </xf>
    <xf numFmtId="0" fontId="109" fillId="0" borderId="24" xfId="36" applyFont="1" applyFill="1" applyBorder="1" applyAlignment="1" applyProtection="1">
      <alignment horizontal="center" vertical="center" wrapText="1"/>
      <protection locked="0"/>
    </xf>
    <xf numFmtId="1" fontId="110" fillId="0" borderId="24" xfId="36" applyNumberFormat="1" applyFont="1" applyFill="1" applyBorder="1" applyAlignment="1" applyProtection="1">
      <alignment horizontal="center" vertical="center" wrapText="1"/>
      <protection locked="0"/>
    </xf>
    <xf numFmtId="14" fontId="43" fillId="0" borderId="24" xfId="36" applyNumberFormat="1" applyFont="1" applyFill="1" applyBorder="1" applyAlignment="1" applyProtection="1">
      <alignment horizontal="center" vertical="center" wrapText="1"/>
      <protection locked="0"/>
    </xf>
    <xf numFmtId="0" fontId="43" fillId="0" borderId="24" xfId="36" applyFont="1" applyFill="1" applyBorder="1" applyAlignment="1" applyProtection="1">
      <alignment horizontal="left" vertical="center" wrapText="1"/>
      <protection locked="0"/>
    </xf>
    <xf numFmtId="169" fontId="129" fillId="0" borderId="24" xfId="36" applyNumberFormat="1" applyFont="1" applyFill="1" applyBorder="1" applyAlignment="1" applyProtection="1">
      <alignment horizontal="center" vertical="center" wrapText="1"/>
      <protection locked="0"/>
    </xf>
    <xf numFmtId="169" fontId="28" fillId="30" borderId="46" xfId="36" applyNumberFormat="1" applyFont="1" applyFill="1" applyBorder="1" applyAlignment="1" applyProtection="1">
      <alignment horizontal="center" vertical="center" wrapText="1"/>
      <protection hidden="1"/>
    </xf>
    <xf numFmtId="169" fontId="130" fillId="0" borderId="24" xfId="36" applyNumberFormat="1" applyFont="1" applyFill="1" applyBorder="1" applyAlignment="1" applyProtection="1">
      <alignment horizontal="center" vertical="center" wrapText="1"/>
      <protection locked="0"/>
    </xf>
    <xf numFmtId="169" fontId="28" fillId="30" borderId="47" xfId="36" applyNumberFormat="1" applyFont="1" applyFill="1" applyBorder="1" applyAlignment="1" applyProtection="1">
      <alignment horizontal="center" vertical="center" wrapText="1"/>
      <protection hidden="1"/>
    </xf>
    <xf numFmtId="1" fontId="128" fillId="0" borderId="24" xfId="36" applyNumberFormat="1" applyFont="1" applyFill="1" applyBorder="1" applyAlignment="1" applyProtection="1">
      <alignment horizontal="center" vertical="center" wrapText="1"/>
      <protection locked="0"/>
    </xf>
    <xf numFmtId="49" fontId="29" fillId="0" borderId="24" xfId="36" applyNumberFormat="1" applyFont="1" applyFill="1" applyBorder="1" applyAlignment="1" applyProtection="1">
      <alignment vertical="center" wrapText="1"/>
      <protection locked="0"/>
    </xf>
    <xf numFmtId="0" fontId="43" fillId="0" borderId="44" xfId="36" applyFont="1" applyFill="1" applyBorder="1" applyAlignment="1" applyProtection="1">
      <alignment horizontal="center" vertical="center" wrapText="1"/>
      <protection locked="0"/>
    </xf>
    <xf numFmtId="0" fontId="109" fillId="0" borderId="44" xfId="36" applyFont="1" applyFill="1" applyBorder="1" applyAlignment="1" applyProtection="1">
      <alignment horizontal="center" vertical="center" wrapText="1"/>
      <protection locked="0"/>
    </xf>
    <xf numFmtId="1" fontId="110" fillId="0" borderId="44" xfId="36" applyNumberFormat="1" applyFont="1" applyFill="1" applyBorder="1" applyAlignment="1" applyProtection="1">
      <alignment horizontal="center" vertical="center" wrapText="1"/>
      <protection locked="0"/>
    </xf>
    <xf numFmtId="14" fontId="43" fillId="0" borderId="44" xfId="36" applyNumberFormat="1" applyFont="1" applyFill="1" applyBorder="1" applyAlignment="1" applyProtection="1">
      <alignment horizontal="center" vertical="center" wrapText="1"/>
      <protection locked="0"/>
    </xf>
    <xf numFmtId="0" fontId="43" fillId="0" borderId="44" xfId="36" applyFont="1" applyFill="1" applyBorder="1" applyAlignment="1" applyProtection="1">
      <alignment horizontal="left" vertical="center" wrapText="1"/>
      <protection locked="0"/>
    </xf>
    <xf numFmtId="169" fontId="129" fillId="0" borderId="44" xfId="36" applyNumberFormat="1" applyFont="1" applyFill="1" applyBorder="1" applyAlignment="1" applyProtection="1">
      <alignment horizontal="center" vertical="center" wrapText="1"/>
      <protection locked="0"/>
    </xf>
    <xf numFmtId="169" fontId="28" fillId="30" borderId="48" xfId="36" applyNumberFormat="1" applyFont="1" applyFill="1" applyBorder="1" applyAlignment="1" applyProtection="1">
      <alignment horizontal="center" vertical="center" wrapText="1"/>
      <protection hidden="1"/>
    </xf>
    <xf numFmtId="169" fontId="130" fillId="0" borderId="44" xfId="36" applyNumberFormat="1" applyFont="1" applyFill="1" applyBorder="1" applyAlignment="1" applyProtection="1">
      <alignment horizontal="center" vertical="center" wrapText="1"/>
      <protection locked="0"/>
    </xf>
    <xf numFmtId="169" fontId="28" fillId="30" borderId="49" xfId="36" applyNumberFormat="1" applyFont="1" applyFill="1" applyBorder="1" applyAlignment="1" applyProtection="1">
      <alignment horizontal="center" vertical="center" wrapText="1"/>
      <protection hidden="1"/>
    </xf>
    <xf numFmtId="1" fontId="128" fillId="0" borderId="44" xfId="36" applyNumberFormat="1" applyFont="1" applyFill="1" applyBorder="1" applyAlignment="1" applyProtection="1">
      <alignment horizontal="center" vertical="center" wrapText="1"/>
      <protection locked="0"/>
    </xf>
    <xf numFmtId="49" fontId="29" fillId="0" borderId="44" xfId="36" applyNumberFormat="1" applyFont="1" applyFill="1" applyBorder="1" applyAlignment="1" applyProtection="1">
      <alignment vertical="center" wrapText="1"/>
      <protection locked="0"/>
    </xf>
    <xf numFmtId="0" fontId="57" fillId="0" borderId="44" xfId="36" applyFont="1" applyFill="1" applyBorder="1" applyAlignment="1">
      <alignment horizontal="center" vertical="center"/>
    </xf>
    <xf numFmtId="0" fontId="70" fillId="0" borderId="44" xfId="36" applyFont="1" applyFill="1" applyBorder="1" applyAlignment="1">
      <alignment horizontal="center" vertical="center"/>
    </xf>
    <xf numFmtId="14" fontId="57" fillId="0" borderId="44" xfId="36" applyNumberFormat="1" applyFont="1" applyFill="1" applyBorder="1" applyAlignment="1">
      <alignment horizontal="center" vertical="center"/>
    </xf>
    <xf numFmtId="0" fontId="57" fillId="0" borderId="44" xfId="36" applyFont="1" applyFill="1" applyBorder="1" applyAlignment="1">
      <alignment horizontal="left" vertical="center" wrapText="1"/>
    </xf>
    <xf numFmtId="0" fontId="108" fillId="0" borderId="44" xfId="36" applyFont="1" applyFill="1" applyBorder="1" applyAlignment="1">
      <alignment horizontal="left" vertical="center" wrapText="1"/>
    </xf>
    <xf numFmtId="168" fontId="57" fillId="0" borderId="44" xfId="36" applyNumberFormat="1" applyFont="1" applyFill="1" applyBorder="1" applyAlignment="1">
      <alignment horizontal="center" vertical="center"/>
    </xf>
    <xf numFmtId="1" fontId="68" fillId="0" borderId="44" xfId="36" quotePrefix="1" applyNumberFormat="1" applyFont="1" applyFill="1" applyBorder="1" applyAlignment="1" applyProtection="1">
      <alignment horizontal="center" vertical="center"/>
      <protection locked="0"/>
    </xf>
    <xf numFmtId="167" fontId="57" fillId="0" borderId="24" xfId="36" applyNumberFormat="1" applyFont="1" applyFill="1" applyBorder="1" applyAlignment="1">
      <alignment horizontal="center" vertical="center"/>
    </xf>
    <xf numFmtId="167" fontId="57" fillId="0" borderId="44" xfId="36" applyNumberFormat="1" applyFont="1" applyFill="1" applyBorder="1" applyAlignment="1">
      <alignment horizontal="center" vertical="center"/>
    </xf>
    <xf numFmtId="164" fontId="114" fillId="29" borderId="35" xfId="0" applyNumberFormat="1" applyFont="1" applyFill="1" applyBorder="1" applyAlignment="1">
      <alignment horizontal="center" vertical="center"/>
    </xf>
    <xf numFmtId="164" fontId="114" fillId="29" borderId="36" xfId="0" applyNumberFormat="1" applyFont="1" applyFill="1" applyBorder="1" applyAlignment="1">
      <alignment horizontal="center" vertical="center"/>
    </xf>
    <xf numFmtId="164" fontId="114" fillId="29" borderId="37" xfId="0" applyNumberFormat="1" applyFont="1" applyFill="1" applyBorder="1" applyAlignment="1">
      <alignment horizontal="center" vertical="center"/>
    </xf>
    <xf numFmtId="0" fontId="24" fillId="36" borderId="17" xfId="0" applyFont="1" applyFill="1" applyBorder="1" applyAlignment="1">
      <alignment horizontal="center"/>
    </xf>
    <xf numFmtId="0" fontId="24" fillId="36" borderId="0" xfId="0" applyFont="1" applyFill="1" applyBorder="1" applyAlignment="1">
      <alignment horizontal="center"/>
    </xf>
    <xf numFmtId="0" fontId="24" fillId="36" borderId="18" xfId="0" applyFont="1" applyFill="1" applyBorder="1" applyAlignment="1">
      <alignment horizontal="center"/>
    </xf>
    <xf numFmtId="164" fontId="24" fillId="36" borderId="17" xfId="0" applyNumberFormat="1" applyFont="1" applyFill="1" applyBorder="1" applyAlignment="1">
      <alignment horizontal="center"/>
    </xf>
    <xf numFmtId="164" fontId="24" fillId="36" borderId="0" xfId="0" applyNumberFormat="1" applyFont="1" applyFill="1" applyBorder="1" applyAlignment="1">
      <alignment horizontal="center"/>
    </xf>
    <xf numFmtId="164" fontId="24" fillId="36" borderId="18" xfId="0" applyNumberFormat="1" applyFont="1" applyFill="1" applyBorder="1" applyAlignment="1">
      <alignment horizontal="center"/>
    </xf>
    <xf numFmtId="164" fontId="83" fillId="36" borderId="28" xfId="0" applyNumberFormat="1" applyFont="1" applyFill="1" applyBorder="1" applyAlignment="1">
      <alignment horizontal="left" vertical="center" wrapText="1"/>
    </xf>
    <xf numFmtId="164" fontId="83" fillId="36" borderId="19" xfId="0" applyNumberFormat="1" applyFont="1" applyFill="1" applyBorder="1" applyAlignment="1">
      <alignment horizontal="left" vertical="center" wrapText="1"/>
    </xf>
    <xf numFmtId="164" fontId="83" fillId="36" borderId="20" xfId="0" applyNumberFormat="1" applyFont="1" applyFill="1" applyBorder="1" applyAlignment="1">
      <alignment horizontal="left" vertical="center" wrapText="1"/>
    </xf>
    <xf numFmtId="0" fontId="112" fillId="36" borderId="17" xfId="0" applyFont="1" applyFill="1" applyBorder="1" applyAlignment="1">
      <alignment horizontal="center" vertical="center" wrapText="1"/>
    </xf>
    <xf numFmtId="0" fontId="112" fillId="36" borderId="0" xfId="0" applyFont="1" applyFill="1" applyBorder="1" applyAlignment="1">
      <alignment horizontal="center" vertical="center" wrapText="1"/>
    </xf>
    <xf numFmtId="0" fontId="112" fillId="36" borderId="18" xfId="0" applyFont="1" applyFill="1" applyBorder="1" applyAlignment="1">
      <alignment horizontal="center" vertical="center" wrapText="1"/>
    </xf>
    <xf numFmtId="0" fontId="28" fillId="36" borderId="17" xfId="0" applyFont="1" applyFill="1" applyBorder="1" applyAlignment="1">
      <alignment horizontal="center" vertical="center" wrapText="1"/>
    </xf>
    <xf numFmtId="0" fontId="28" fillId="36" borderId="0" xfId="0" applyFont="1" applyFill="1" applyBorder="1" applyAlignment="1">
      <alignment horizontal="center" vertical="center" wrapText="1"/>
    </xf>
    <xf numFmtId="0" fontId="28" fillId="36" borderId="18" xfId="0" applyFont="1" applyFill="1" applyBorder="1" applyAlignment="1">
      <alignment horizontal="center" vertical="center" wrapText="1"/>
    </xf>
    <xf numFmtId="164" fontId="26" fillId="36" borderId="17" xfId="0" applyNumberFormat="1" applyFont="1" applyFill="1" applyBorder="1" applyAlignment="1">
      <alignment horizontal="center" vertical="center" wrapText="1"/>
    </xf>
    <xf numFmtId="164" fontId="26" fillId="36" borderId="0" xfId="0" applyNumberFormat="1" applyFont="1" applyFill="1" applyBorder="1" applyAlignment="1">
      <alignment horizontal="center" vertical="center"/>
    </xf>
    <xf numFmtId="164" fontId="26" fillId="36" borderId="18" xfId="0" applyNumberFormat="1" applyFont="1" applyFill="1" applyBorder="1" applyAlignment="1">
      <alignment horizontal="center" vertical="center"/>
    </xf>
    <xf numFmtId="164" fontId="113" fillId="36" borderId="17" xfId="0" applyNumberFormat="1" applyFont="1" applyFill="1" applyBorder="1" applyAlignment="1">
      <alignment horizontal="center" vertical="center" wrapText="1"/>
    </xf>
    <xf numFmtId="0" fontId="113" fillId="36" borderId="0" xfId="0" applyFont="1" applyFill="1" applyBorder="1" applyAlignment="1">
      <alignment horizontal="center" vertical="center" wrapText="1"/>
    </xf>
    <xf numFmtId="0" fontId="113" fillId="36" borderId="18" xfId="0" applyFont="1" applyFill="1" applyBorder="1" applyAlignment="1">
      <alignment horizontal="center" vertical="center" wrapText="1"/>
    </xf>
    <xf numFmtId="164" fontId="25" fillId="36" borderId="17" xfId="0" applyNumberFormat="1" applyFont="1" applyFill="1" applyBorder="1" applyAlignment="1">
      <alignment horizontal="center"/>
    </xf>
    <xf numFmtId="164" fontId="25" fillId="36" borderId="0" xfId="0" applyNumberFormat="1" applyFont="1" applyFill="1" applyBorder="1" applyAlignment="1">
      <alignment horizontal="center"/>
    </xf>
    <xf numFmtId="164" fontId="25" fillId="36" borderId="18" xfId="0" applyNumberFormat="1" applyFont="1" applyFill="1" applyBorder="1" applyAlignment="1">
      <alignment horizontal="center"/>
    </xf>
    <xf numFmtId="0" fontId="25" fillId="36" borderId="17" xfId="0" applyFont="1" applyFill="1" applyBorder="1" applyAlignment="1">
      <alignment horizontal="center"/>
    </xf>
    <xf numFmtId="0" fontId="25" fillId="36" borderId="0" xfId="0" applyFont="1" applyFill="1" applyBorder="1" applyAlignment="1">
      <alignment horizontal="center"/>
    </xf>
    <xf numFmtId="0" fontId="25" fillId="36" borderId="18" xfId="0" applyFont="1" applyFill="1" applyBorder="1" applyAlignment="1">
      <alignment horizontal="center"/>
    </xf>
    <xf numFmtId="164" fontId="112" fillId="36" borderId="38" xfId="0" applyNumberFormat="1" applyFont="1" applyFill="1" applyBorder="1" applyAlignment="1">
      <alignment horizontal="right" vertical="center"/>
    </xf>
    <xf numFmtId="164" fontId="112" fillId="36" borderId="39" xfId="0" applyNumberFormat="1" applyFont="1" applyFill="1" applyBorder="1" applyAlignment="1">
      <alignment horizontal="right" vertical="center"/>
    </xf>
    <xf numFmtId="164" fontId="112" fillId="36" borderId="40" xfId="0" applyNumberFormat="1" applyFont="1" applyFill="1" applyBorder="1" applyAlignment="1">
      <alignment horizontal="right" vertical="center"/>
    </xf>
    <xf numFmtId="164" fontId="112" fillId="36" borderId="17" xfId="0" applyNumberFormat="1" applyFont="1" applyFill="1" applyBorder="1" applyAlignment="1">
      <alignment horizontal="right" vertical="center"/>
    </xf>
    <xf numFmtId="164" fontId="112" fillId="36" borderId="0" xfId="0" applyNumberFormat="1" applyFont="1" applyFill="1" applyBorder="1" applyAlignment="1">
      <alignment horizontal="right" vertical="center"/>
    </xf>
    <xf numFmtId="164" fontId="112" fillId="36" borderId="41" xfId="0" applyNumberFormat="1" applyFont="1" applyFill="1" applyBorder="1" applyAlignment="1">
      <alignment horizontal="right" vertical="center"/>
    </xf>
    <xf numFmtId="164" fontId="112" fillId="36" borderId="32" xfId="0" applyNumberFormat="1" applyFont="1" applyFill="1" applyBorder="1" applyAlignment="1">
      <alignment horizontal="right" vertical="center"/>
    </xf>
    <xf numFmtId="164" fontId="112" fillId="36" borderId="33" xfId="0" applyNumberFormat="1" applyFont="1" applyFill="1" applyBorder="1" applyAlignment="1">
      <alignment horizontal="right" vertical="center"/>
    </xf>
    <xf numFmtId="164" fontId="112" fillId="36" borderId="34" xfId="0" applyNumberFormat="1" applyFont="1" applyFill="1" applyBorder="1" applyAlignment="1">
      <alignment horizontal="right" vertical="center"/>
    </xf>
    <xf numFmtId="0" fontId="101" fillId="34" borderId="12" xfId="0" applyFont="1" applyFill="1" applyBorder="1" applyAlignment="1">
      <alignment horizontal="center" vertical="center" wrapText="1"/>
    </xf>
    <xf numFmtId="0" fontId="115" fillId="34" borderId="12" xfId="0" applyFont="1" applyFill="1" applyBorder="1" applyAlignment="1">
      <alignment horizontal="center" vertical="center" wrapText="1"/>
    </xf>
    <xf numFmtId="0" fontId="59" fillId="28" borderId="17" xfId="0" applyFont="1" applyFill="1" applyBorder="1" applyAlignment="1">
      <alignment horizontal="center" vertical="center" wrapText="1"/>
    </xf>
    <xf numFmtId="0" fontId="59" fillId="28" borderId="0" xfId="0" applyFont="1" applyFill="1" applyBorder="1" applyAlignment="1">
      <alignment horizontal="center" vertical="center" wrapText="1"/>
    </xf>
    <xf numFmtId="0" fontId="59" fillId="28" borderId="18" xfId="0" applyFont="1" applyFill="1" applyBorder="1" applyAlignment="1">
      <alignment horizontal="center" vertical="center" wrapText="1"/>
    </xf>
    <xf numFmtId="0" fontId="100" fillId="26" borderId="14" xfId="0" applyFont="1" applyFill="1" applyBorder="1" applyAlignment="1">
      <alignment horizontal="center" vertical="center" wrapText="1"/>
    </xf>
    <xf numFmtId="0" fontId="100" fillId="26" borderId="15" xfId="0" applyFont="1" applyFill="1" applyBorder="1" applyAlignment="1">
      <alignment horizontal="center" vertical="center" wrapText="1"/>
    </xf>
    <xf numFmtId="0" fontId="100" fillId="26" borderId="16" xfId="0" applyFont="1" applyFill="1" applyBorder="1" applyAlignment="1">
      <alignment horizontal="center" vertical="center" wrapText="1"/>
    </xf>
    <xf numFmtId="0" fontId="47" fillId="35" borderId="17" xfId="0" applyFont="1" applyFill="1" applyBorder="1" applyAlignment="1">
      <alignment horizontal="center" vertical="center" wrapText="1"/>
    </xf>
    <xf numFmtId="0" fontId="47" fillId="35" borderId="0" xfId="0" applyFont="1" applyFill="1" applyBorder="1" applyAlignment="1">
      <alignment horizontal="center" vertical="center" wrapText="1"/>
    </xf>
    <xf numFmtId="0" fontId="47" fillId="35" borderId="18" xfId="0" applyFont="1" applyFill="1" applyBorder="1" applyAlignment="1">
      <alignment horizontal="center" vertical="center" wrapText="1"/>
    </xf>
    <xf numFmtId="0" fontId="116" fillId="29" borderId="21" xfId="0" applyFont="1" applyFill="1" applyBorder="1" applyAlignment="1">
      <alignment horizontal="center" vertical="center" wrapText="1"/>
    </xf>
    <xf numFmtId="0" fontId="116" fillId="29" borderId="13" xfId="0" applyFont="1" applyFill="1" applyBorder="1" applyAlignment="1">
      <alignment horizontal="center" vertical="center" wrapText="1"/>
    </xf>
    <xf numFmtId="0" fontId="116" fillId="29" borderId="22" xfId="0" applyFont="1" applyFill="1" applyBorder="1" applyAlignment="1">
      <alignment horizontal="center" vertical="center" wrapText="1"/>
    </xf>
    <xf numFmtId="0" fontId="33" fillId="0" borderId="10" xfId="36" applyFont="1" applyFill="1" applyBorder="1" applyAlignment="1" applyProtection="1">
      <alignment horizontal="center" vertical="center" wrapText="1"/>
      <protection locked="0"/>
    </xf>
    <xf numFmtId="0" fontId="33" fillId="0" borderId="10" xfId="36" applyFont="1" applyFill="1" applyBorder="1" applyAlignment="1" applyProtection="1">
      <alignment vertical="center" wrapText="1"/>
      <protection locked="0"/>
    </xf>
    <xf numFmtId="0" fontId="35" fillId="30" borderId="23" xfId="36" applyFont="1" applyFill="1" applyBorder="1" applyAlignment="1" applyProtection="1">
      <alignment horizontal="right" vertical="center" wrapText="1"/>
      <protection locked="0"/>
    </xf>
    <xf numFmtId="166" fontId="35" fillId="30" borderId="23" xfId="36" applyNumberFormat="1" applyFont="1" applyFill="1" applyBorder="1" applyAlignment="1" applyProtection="1">
      <alignment horizontal="center" vertical="center" wrapText="1"/>
      <protection locked="0"/>
    </xf>
    <xf numFmtId="0" fontId="92" fillId="38" borderId="13" xfId="0" applyFont="1" applyFill="1" applyBorder="1" applyAlignment="1">
      <alignment horizontal="center" vertical="center"/>
    </xf>
    <xf numFmtId="0" fontId="92" fillId="38" borderId="23" xfId="0" applyFont="1" applyFill="1" applyBorder="1" applyAlignment="1">
      <alignment horizontal="center" vertical="center"/>
    </xf>
    <xf numFmtId="0" fontId="92" fillId="38" borderId="13" xfId="0" applyFont="1" applyFill="1" applyBorder="1" applyAlignment="1">
      <alignment horizontal="center"/>
    </xf>
    <xf numFmtId="0" fontId="117" fillId="29" borderId="0" xfId="36" applyFont="1" applyFill="1" applyBorder="1" applyAlignment="1" applyProtection="1">
      <alignment horizontal="center" vertical="center" wrapText="1"/>
      <protection locked="0"/>
    </xf>
    <xf numFmtId="0" fontId="118" fillId="34" borderId="0" xfId="36" applyFont="1" applyFill="1" applyBorder="1" applyAlignment="1" applyProtection="1">
      <alignment horizontal="center" vertical="center" wrapText="1"/>
      <protection locked="0"/>
    </xf>
    <xf numFmtId="0" fontId="90" fillId="32" borderId="0" xfId="0" applyFont="1" applyFill="1" applyBorder="1" applyAlignment="1">
      <alignment horizontal="center" vertical="center"/>
    </xf>
    <xf numFmtId="0" fontId="118" fillId="34" borderId="43" xfId="36" applyFont="1" applyFill="1" applyBorder="1" applyAlignment="1" applyProtection="1">
      <alignment horizontal="center" vertical="center" wrapText="1"/>
      <protection locked="0"/>
    </xf>
    <xf numFmtId="0" fontId="61" fillId="25" borderId="10" xfId="36" applyFont="1" applyFill="1" applyBorder="1" applyAlignment="1" applyProtection="1">
      <alignment horizontal="right" vertical="center" wrapText="1"/>
      <protection locked="0"/>
    </xf>
    <xf numFmtId="0" fontId="119" fillId="25" borderId="10" xfId="31" applyFont="1" applyFill="1" applyBorder="1" applyAlignment="1" applyProtection="1">
      <alignment horizontal="left" vertical="center" wrapText="1"/>
      <protection locked="0"/>
    </xf>
    <xf numFmtId="0" fontId="60" fillId="25" borderId="10" xfId="36" applyNumberFormat="1" applyFont="1" applyFill="1" applyBorder="1" applyAlignment="1" applyProtection="1">
      <alignment horizontal="right" vertical="center" wrapText="1"/>
      <protection locked="0"/>
    </xf>
    <xf numFmtId="0" fontId="61" fillId="29" borderId="11" xfId="36" applyFont="1" applyFill="1" applyBorder="1" applyAlignment="1" applyProtection="1">
      <alignment horizontal="right" vertical="center" wrapText="1"/>
      <protection locked="0"/>
    </xf>
    <xf numFmtId="0" fontId="120" fillId="29" borderId="11" xfId="36" applyFont="1" applyFill="1" applyBorder="1" applyAlignment="1" applyProtection="1">
      <alignment horizontal="left" vertical="center" wrapText="1"/>
      <protection locked="0"/>
    </xf>
    <xf numFmtId="0" fontId="54" fillId="34" borderId="12" xfId="36" applyFont="1" applyFill="1" applyBorder="1" applyAlignment="1">
      <alignment horizontal="center" textRotation="90" wrapText="1"/>
    </xf>
    <xf numFmtId="0" fontId="53" fillId="34" borderId="12" xfId="36" applyFont="1" applyFill="1" applyBorder="1" applyAlignment="1">
      <alignment horizontal="center" vertical="center" wrapText="1"/>
    </xf>
    <xf numFmtId="0" fontId="54" fillId="34" borderId="25" xfId="36" applyFont="1" applyFill="1" applyBorder="1" applyAlignment="1">
      <alignment horizontal="center" textRotation="90" wrapText="1"/>
    </xf>
    <xf numFmtId="0" fontId="54" fillId="34" borderId="24" xfId="36" applyFont="1" applyFill="1" applyBorder="1" applyAlignment="1">
      <alignment horizontal="center" textRotation="90" wrapText="1"/>
    </xf>
    <xf numFmtId="0" fontId="53" fillId="34" borderId="12" xfId="36" applyFont="1" applyFill="1" applyBorder="1" applyAlignment="1" applyProtection="1">
      <alignment horizontal="center" vertical="center" wrapText="1"/>
      <protection locked="0"/>
    </xf>
    <xf numFmtId="166" fontId="45" fillId="24" borderId="42" xfId="36" applyNumberFormat="1" applyFont="1" applyFill="1" applyBorder="1" applyAlignment="1" applyProtection="1">
      <alignment horizontal="center" vertical="center" wrapText="1"/>
      <protection locked="0"/>
    </xf>
    <xf numFmtId="0" fontId="120" fillId="25" borderId="10" xfId="36" applyNumberFormat="1" applyFont="1" applyFill="1" applyBorder="1" applyAlignment="1" applyProtection="1">
      <alignment horizontal="left" vertical="center" wrapText="1"/>
      <protection locked="0"/>
    </xf>
    <xf numFmtId="0" fontId="120" fillId="29" borderId="11" xfId="36" applyNumberFormat="1" applyFont="1" applyFill="1" applyBorder="1" applyAlignment="1" applyProtection="1">
      <alignment horizontal="left" vertical="center" wrapText="1"/>
      <protection locked="0"/>
    </xf>
    <xf numFmtId="49" fontId="46" fillId="25" borderId="10" xfId="36" applyNumberFormat="1" applyFont="1" applyFill="1" applyBorder="1" applyAlignment="1" applyProtection="1">
      <alignment horizontal="left" vertical="center" wrapText="1"/>
      <protection locked="0"/>
    </xf>
    <xf numFmtId="0" fontId="46" fillId="25" borderId="10" xfId="36" applyFont="1" applyFill="1" applyBorder="1" applyAlignment="1" applyProtection="1">
      <alignment horizontal="left" vertical="center" wrapText="1"/>
      <protection locked="0"/>
    </xf>
    <xf numFmtId="0" fontId="53" fillId="34" borderId="25" xfId="36" applyFont="1" applyFill="1" applyBorder="1" applyAlignment="1">
      <alignment horizontal="center" vertical="center" wrapText="1"/>
    </xf>
    <xf numFmtId="0" fontId="53" fillId="34" borderId="24" xfId="36" applyFont="1" applyFill="1" applyBorder="1" applyAlignment="1">
      <alignment horizontal="center" vertical="center" wrapText="1"/>
    </xf>
    <xf numFmtId="168" fontId="53" fillId="34" borderId="12" xfId="36" applyNumberFormat="1" applyFont="1" applyFill="1" applyBorder="1" applyAlignment="1">
      <alignment horizontal="center" vertical="center" wrapText="1"/>
    </xf>
    <xf numFmtId="166" fontId="61" fillId="24" borderId="42" xfId="36" applyNumberFormat="1" applyFont="1" applyFill="1" applyBorder="1" applyAlignment="1" applyProtection="1">
      <alignment horizontal="center" vertical="center" wrapText="1"/>
      <protection locked="0"/>
    </xf>
    <xf numFmtId="0" fontId="92" fillId="29" borderId="0" xfId="36" applyFont="1" applyFill="1" applyBorder="1" applyAlignment="1" applyProtection="1">
      <alignment horizontal="center" vertical="center" wrapText="1"/>
      <protection locked="0"/>
    </xf>
    <xf numFmtId="0" fontId="121" fillId="31" borderId="43" xfId="36" applyFont="1" applyFill="1" applyBorder="1" applyAlignment="1" applyProtection="1">
      <alignment horizontal="center" vertical="center" wrapText="1"/>
      <protection locked="0"/>
    </xf>
    <xf numFmtId="0" fontId="90" fillId="29" borderId="10" xfId="36" applyFont="1" applyFill="1" applyBorder="1" applyAlignment="1" applyProtection="1">
      <alignment horizontal="right" vertical="center" wrapText="1"/>
      <protection locked="0"/>
    </xf>
    <xf numFmtId="0" fontId="132" fillId="29" borderId="10" xfId="31" applyFont="1" applyFill="1" applyBorder="1" applyAlignment="1" applyProtection="1">
      <alignment horizontal="left" vertical="center" wrapText="1"/>
      <protection locked="0"/>
    </xf>
    <xf numFmtId="169" fontId="131" fillId="29" borderId="10" xfId="36" applyNumberFormat="1" applyFont="1" applyFill="1" applyBorder="1" applyAlignment="1" applyProtection="1">
      <alignment horizontal="left" vertical="center" wrapText="1"/>
      <protection locked="0"/>
    </xf>
    <xf numFmtId="0" fontId="131" fillId="29" borderId="10" xfId="36" applyFont="1" applyFill="1" applyBorder="1" applyAlignment="1" applyProtection="1">
      <alignment horizontal="left" vertical="center" wrapText="1"/>
      <protection locked="0"/>
    </xf>
    <xf numFmtId="49" fontId="133" fillId="29" borderId="10" xfId="36" applyNumberFormat="1" applyFont="1" applyFill="1" applyBorder="1" applyAlignment="1" applyProtection="1">
      <alignment horizontal="center" vertical="center" wrapText="1"/>
      <protection locked="0"/>
    </xf>
    <xf numFmtId="0" fontId="133" fillId="29" borderId="10" xfId="36" applyFont="1" applyFill="1" applyBorder="1" applyAlignment="1" applyProtection="1">
      <alignment horizontal="center" vertical="center" wrapText="1"/>
      <protection locked="0"/>
    </xf>
    <xf numFmtId="0" fontId="116" fillId="25" borderId="10" xfId="36" applyNumberFormat="1" applyFont="1" applyFill="1" applyBorder="1" applyAlignment="1" applyProtection="1">
      <alignment horizontal="center" vertical="center" wrapText="1"/>
      <protection locked="0"/>
    </xf>
    <xf numFmtId="0" fontId="90" fillId="29" borderId="11" xfId="36" applyFont="1" applyFill="1" applyBorder="1" applyAlignment="1" applyProtection="1">
      <alignment horizontal="right" vertical="center" wrapText="1"/>
      <protection locked="0"/>
    </xf>
    <xf numFmtId="0" fontId="133" fillId="29" borderId="11" xfId="36" applyFont="1" applyFill="1" applyBorder="1" applyAlignment="1" applyProtection="1">
      <alignment horizontal="left" vertical="center" wrapText="1"/>
      <protection locked="0"/>
    </xf>
    <xf numFmtId="165" fontId="131" fillId="29" borderId="11" xfId="36" applyNumberFormat="1" applyFont="1" applyFill="1" applyBorder="1" applyAlignment="1" applyProtection="1">
      <alignment horizontal="left" vertical="center" wrapText="1"/>
      <protection locked="0"/>
    </xf>
    <xf numFmtId="166" fontId="92" fillId="24" borderId="42" xfId="36" applyNumberFormat="1" applyFont="1" applyFill="1" applyBorder="1" applyAlignment="1" applyProtection="1">
      <alignment horizontal="center" vertical="center" wrapText="1"/>
      <protection locked="0"/>
    </xf>
    <xf numFmtId="0" fontId="122" fillId="34" borderId="25" xfId="36" applyFont="1" applyFill="1" applyBorder="1" applyAlignment="1">
      <alignment horizontal="center" vertical="center" wrapText="1"/>
    </xf>
    <xf numFmtId="0" fontId="122" fillId="34" borderId="24" xfId="36" applyFont="1" applyFill="1" applyBorder="1" applyAlignment="1">
      <alignment horizontal="center" vertical="center" wrapText="1"/>
    </xf>
    <xf numFmtId="0" fontId="122" fillId="34" borderId="12" xfId="36" applyFont="1" applyFill="1" applyBorder="1" applyAlignment="1">
      <alignment horizontal="center" textRotation="90"/>
    </xf>
    <xf numFmtId="0" fontId="73" fillId="34" borderId="12" xfId="36" applyFont="1" applyFill="1" applyBorder="1" applyAlignment="1">
      <alignment horizontal="center" vertical="center"/>
    </xf>
    <xf numFmtId="49" fontId="122" fillId="34" borderId="12" xfId="36" applyNumberFormat="1" applyFont="1" applyFill="1" applyBorder="1" applyAlignment="1">
      <alignment horizontal="center" vertical="center" textRotation="90" wrapText="1"/>
    </xf>
    <xf numFmtId="2" fontId="122" fillId="34" borderId="12" xfId="36" applyNumberFormat="1" applyFont="1" applyFill="1" applyBorder="1" applyAlignment="1">
      <alignment horizontal="center" vertical="center" textRotation="90" wrapText="1"/>
    </xf>
    <xf numFmtId="0" fontId="122" fillId="34" borderId="12" xfId="36" applyFont="1" applyFill="1" applyBorder="1" applyAlignment="1">
      <alignment horizontal="center" vertical="center" textRotation="90" wrapText="1"/>
    </xf>
    <xf numFmtId="169" fontId="123" fillId="34" borderId="12" xfId="36" applyNumberFormat="1" applyFont="1" applyFill="1" applyBorder="1" applyAlignment="1">
      <alignment horizontal="center" vertical="center"/>
    </xf>
    <xf numFmtId="2" fontId="95" fillId="31" borderId="12" xfId="36" applyNumberFormat="1" applyFont="1" applyFill="1" applyBorder="1" applyAlignment="1" applyProtection="1">
      <alignment horizontal="center" vertical="center" wrapText="1"/>
      <protection locked="0"/>
    </xf>
    <xf numFmtId="0" fontId="95" fillId="31" borderId="12" xfId="36" applyFont="1" applyFill="1" applyBorder="1" applyAlignment="1" applyProtection="1">
      <alignment horizontal="center" vertical="center" wrapText="1"/>
      <protection locked="0"/>
    </xf>
    <xf numFmtId="14" fontId="95" fillId="31" borderId="12" xfId="36" applyNumberFormat="1" applyFont="1" applyFill="1" applyBorder="1" applyAlignment="1" applyProtection="1">
      <alignment horizontal="center" vertical="center" wrapText="1"/>
      <protection locked="0"/>
    </xf>
    <xf numFmtId="0" fontId="31" fillId="29" borderId="11" xfId="36" applyFont="1" applyFill="1" applyBorder="1" applyAlignment="1" applyProtection="1">
      <alignment horizontal="left" vertical="center" wrapText="1"/>
      <protection locked="0"/>
    </xf>
    <xf numFmtId="165" fontId="31" fillId="29" borderId="11" xfId="36" applyNumberFormat="1" applyFont="1" applyFill="1" applyBorder="1" applyAlignment="1" applyProtection="1">
      <alignment horizontal="left" vertical="center" wrapText="1"/>
      <protection locked="0"/>
    </xf>
    <xf numFmtId="0" fontId="29" fillId="0" borderId="0" xfId="36" applyFont="1" applyFill="1" applyAlignment="1" applyProtection="1">
      <alignment horizontal="center" wrapText="1"/>
      <protection locked="0"/>
    </xf>
    <xf numFmtId="0" fontId="29" fillId="0" borderId="0" xfId="36" applyFont="1" applyFill="1" applyAlignment="1" applyProtection="1">
      <alignment horizontal="center" vertical="center" wrapText="1"/>
      <protection locked="0"/>
    </xf>
    <xf numFmtId="0" fontId="62" fillId="31" borderId="12" xfId="36" applyFont="1" applyFill="1" applyBorder="1" applyAlignment="1" applyProtection="1">
      <alignment horizontal="center" vertical="center" wrapText="1"/>
      <protection locked="0"/>
    </xf>
    <xf numFmtId="0" fontId="26" fillId="29" borderId="11" xfId="36" applyFont="1" applyFill="1" applyBorder="1" applyAlignment="1" applyProtection="1">
      <alignment horizontal="right" vertical="center" wrapText="1"/>
      <protection locked="0"/>
    </xf>
    <xf numFmtId="0" fontId="29" fillId="29" borderId="11" xfId="36" applyFont="1" applyFill="1" applyBorder="1" applyAlignment="1" applyProtection="1">
      <alignment horizontal="right" vertical="center" wrapText="1"/>
      <protection locked="0"/>
    </xf>
    <xf numFmtId="167" fontId="86" fillId="29" borderId="10" xfId="36" applyNumberFormat="1" applyFont="1" applyFill="1" applyBorder="1" applyAlignment="1" applyProtection="1">
      <alignment horizontal="left" vertical="center" wrapText="1"/>
      <protection locked="0"/>
    </xf>
    <xf numFmtId="0" fontId="36" fillId="29" borderId="0" xfId="36" applyFont="1" applyFill="1" applyBorder="1" applyAlignment="1" applyProtection="1">
      <alignment horizontal="center" vertical="center" wrapText="1"/>
      <protection locked="0"/>
    </xf>
    <xf numFmtId="0" fontId="26" fillId="29" borderId="10" xfId="36" applyFont="1" applyFill="1" applyBorder="1" applyAlignment="1" applyProtection="1">
      <alignment horizontal="right" vertical="center" wrapText="1"/>
      <protection locked="0"/>
    </xf>
    <xf numFmtId="0" fontId="124" fillId="29" borderId="10" xfId="31" applyFont="1" applyFill="1" applyBorder="1" applyAlignment="1" applyProtection="1">
      <alignment horizontal="left" vertical="center" wrapText="1"/>
      <protection locked="0"/>
    </xf>
    <xf numFmtId="0" fontId="35" fillId="31" borderId="0" xfId="36" applyFont="1" applyFill="1" applyBorder="1" applyAlignment="1" applyProtection="1">
      <alignment horizontal="center" vertical="center" wrapText="1"/>
      <protection locked="0"/>
    </xf>
    <xf numFmtId="0" fontId="86" fillId="29" borderId="10" xfId="36" applyFont="1" applyFill="1" applyBorder="1" applyAlignment="1" applyProtection="1">
      <alignment horizontal="left" vertical="center" wrapText="1"/>
      <protection locked="0"/>
    </xf>
    <xf numFmtId="0" fontId="59" fillId="38" borderId="13" xfId="0" applyFont="1" applyFill="1" applyBorder="1" applyAlignment="1">
      <alignment horizontal="center" vertical="center"/>
    </xf>
    <xf numFmtId="0" fontId="92" fillId="38" borderId="23" xfId="36" applyFont="1" applyFill="1" applyBorder="1" applyAlignment="1">
      <alignment horizontal="center" vertical="center"/>
    </xf>
    <xf numFmtId="0" fontId="125" fillId="35" borderId="13" xfId="0" applyFont="1" applyFill="1" applyBorder="1" applyAlignment="1">
      <alignment horizontal="center" vertical="center" wrapText="1"/>
    </xf>
    <xf numFmtId="0" fontId="73" fillId="35" borderId="13" xfId="0" applyFont="1" applyFill="1" applyBorder="1" applyAlignment="1">
      <alignment horizontal="right" vertical="center" wrapText="1"/>
    </xf>
  </cellXfs>
  <cellStyles count="48">
    <cellStyle name="%20 - Vurgu1" xfId="1" builtinId="30" customBuiltin="1"/>
    <cellStyle name="%20 - Vurgu2" xfId="2" builtinId="34" customBuiltin="1"/>
    <cellStyle name="%20 - Vurgu3" xfId="3" builtinId="38" customBuiltin="1"/>
    <cellStyle name="%20 - Vurgu4" xfId="4" builtinId="42" customBuiltin="1"/>
    <cellStyle name="%20 - Vurgu5" xfId="5" builtinId="46" customBuiltin="1"/>
    <cellStyle name="%20 - Vurgu6" xfId="6" builtinId="50" customBuiltin="1"/>
    <cellStyle name="%40 - Vurgu1" xfId="7" builtinId="31" customBuiltin="1"/>
    <cellStyle name="%40 - Vurgu2" xfId="8" builtinId="35" customBuiltin="1"/>
    <cellStyle name="%40 - Vurgu3" xfId="9" builtinId="39" customBuiltin="1"/>
    <cellStyle name="%40 - Vurgu4" xfId="10" builtinId="43" customBuiltin="1"/>
    <cellStyle name="%40 - Vurgu5" xfId="11" builtinId="47" customBuiltin="1"/>
    <cellStyle name="%40 - Vurgu6" xfId="12" builtinId="51" customBuiltin="1"/>
    <cellStyle name="%60 - Vurgu1" xfId="13" builtinId="32" customBuiltin="1"/>
    <cellStyle name="%60 - Vurgu2" xfId="14" builtinId="36" customBuiltin="1"/>
    <cellStyle name="%60 - Vurgu3" xfId="15" builtinId="40" customBuiltin="1"/>
    <cellStyle name="%60 - Vurgu4" xfId="16" builtinId="44" customBuiltin="1"/>
    <cellStyle name="%60 - Vurgu5" xfId="17" builtinId="48" customBuiltin="1"/>
    <cellStyle name="%60 - Vurgu6" xfId="18" builtinId="52" customBuiltin="1"/>
    <cellStyle name="Açıklama Metni" xfId="19" builtinId="53" customBuiltin="1"/>
    <cellStyle name="Ana Başlık" xfId="20" builtinId="15" customBuiltin="1"/>
    <cellStyle name="Bağlı Hücre" xfId="21" builtinId="24" customBuiltin="1"/>
    <cellStyle name="Başlık 1" xfId="22" builtinId="16" customBuiltin="1"/>
    <cellStyle name="Başlık 2" xfId="23" builtinId="17" customBuiltin="1"/>
    <cellStyle name="Başlık 3" xfId="24" builtinId="18" customBuiltin="1"/>
    <cellStyle name="Başlık 4" xfId="25" builtinId="19" customBuiltin="1"/>
    <cellStyle name="Çıkış" xfId="26" builtinId="21" customBuiltin="1"/>
    <cellStyle name="Giriş" xfId="27" builtinId="20" customBuiltin="1"/>
    <cellStyle name="Hesaplama" xfId="28" builtinId="22" customBuiltin="1"/>
    <cellStyle name="İşaretli Hücre" xfId="29" builtinId="23" customBuiltin="1"/>
    <cellStyle name="İyi" xfId="30" builtinId="26" customBuiltin="1"/>
    <cellStyle name="Köprü" xfId="31" builtinId="8"/>
    <cellStyle name="Köprü 2" xfId="32"/>
    <cellStyle name="Köprü 3" xfId="33"/>
    <cellStyle name="Köprü 4" xfId="34"/>
    <cellStyle name="Kötü" xfId="35" builtinId="27" customBuiltin="1"/>
    <cellStyle name="Normal" xfId="0" builtinId="0"/>
    <cellStyle name="Normal 2" xfId="36"/>
    <cellStyle name="Normal 3" xfId="47"/>
    <cellStyle name="Not" xfId="37" builtinId="10" customBuiltin="1"/>
    <cellStyle name="Nötr" xfId="38" builtinId="28" customBuiltin="1"/>
    <cellStyle name="Toplam" xfId="39" builtinId="25" customBuiltin="1"/>
    <cellStyle name="Uyarı Metni" xfId="40" builtinId="11" customBuiltin="1"/>
    <cellStyle name="Vurgu1" xfId="41" builtinId="29" customBuiltin="1"/>
    <cellStyle name="Vurgu2" xfId="42" builtinId="33" customBuiltin="1"/>
    <cellStyle name="Vurgu3" xfId="43" builtinId="37" customBuiltin="1"/>
    <cellStyle name="Vurgu4" xfId="44" builtinId="41" customBuiltin="1"/>
    <cellStyle name="Vurgu5" xfId="45" builtinId="45" customBuiltin="1"/>
    <cellStyle name="Vurgu6" xfId="46" builtinId="49" customBuiltin="1"/>
  </cellStyles>
  <dxfs count="22">
    <dxf>
      <font>
        <color theme="0"/>
      </font>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6500"/>
      </font>
      <fill>
        <patternFill>
          <bgColor rgb="FFFFEB9C"/>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295275</xdr:colOff>
      <xdr:row>19</xdr:row>
      <xdr:rowOff>371475</xdr:rowOff>
    </xdr:from>
    <xdr:to>
      <xdr:col>1</xdr:col>
      <xdr:colOff>266700</xdr:colOff>
      <xdr:row>21</xdr:row>
      <xdr:rowOff>180975</xdr:rowOff>
    </xdr:to>
    <xdr:grpSp>
      <xdr:nvGrpSpPr>
        <xdr:cNvPr id="204871" name="5 Grup"/>
        <xdr:cNvGrpSpPr>
          <a:grpSpLocks/>
        </xdr:cNvGrpSpPr>
      </xdr:nvGrpSpPr>
      <xdr:grpSpPr bwMode="auto">
        <a:xfrm>
          <a:off x="295275" y="7908131"/>
          <a:ext cx="721519" cy="714375"/>
          <a:chOff x="254794" y="7798490"/>
          <a:chExt cx="523770" cy="541683"/>
        </a:xfrm>
      </xdr:grpSpPr>
      <xdr:sp macro="" textlink="">
        <xdr:nvSpPr>
          <xdr:cNvPr id="5" name="4 Güneş"/>
          <xdr:cNvSpPr/>
        </xdr:nvSpPr>
        <xdr:spPr>
          <a:xfrm>
            <a:off x="254794" y="7798490"/>
            <a:ext cx="523770" cy="541683"/>
          </a:xfrm>
          <a:prstGeom prst="sun">
            <a:avLst/>
          </a:prstGeom>
          <a:solidFill>
            <a:srgbClr val="FFFFCC"/>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tr-TR"/>
          </a:p>
        </xdr:txBody>
      </xdr:sp>
      <xdr:pic>
        <xdr:nvPicPr>
          <xdr:cNvPr id="204875" name="Resim 1"/>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6238" y="7934326"/>
            <a:ext cx="273843" cy="278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4</xdr:col>
      <xdr:colOff>514350</xdr:colOff>
      <xdr:row>5</xdr:row>
      <xdr:rowOff>142875</xdr:rowOff>
    </xdr:from>
    <xdr:to>
      <xdr:col>6</xdr:col>
      <xdr:colOff>323850</xdr:colOff>
      <xdr:row>11</xdr:row>
      <xdr:rowOff>85725</xdr:rowOff>
    </xdr:to>
    <xdr:pic>
      <xdr:nvPicPr>
        <xdr:cNvPr id="204872"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924175" y="2286000"/>
          <a:ext cx="9144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8505</xdr:colOff>
      <xdr:row>11</xdr:row>
      <xdr:rowOff>433728</xdr:rowOff>
    </xdr:from>
    <xdr:to>
      <xdr:col>7</xdr:col>
      <xdr:colOff>200101</xdr:colOff>
      <xdr:row>12</xdr:row>
      <xdr:rowOff>756784</xdr:rowOff>
    </xdr:to>
    <xdr:pic>
      <xdr:nvPicPr>
        <xdr:cNvPr id="7" name="Resim 2"/>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15268" y="3546362"/>
          <a:ext cx="1849967" cy="97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14</xdr:col>
      <xdr:colOff>733425</xdr:colOff>
      <xdr:row>0</xdr:row>
      <xdr:rowOff>171450</xdr:rowOff>
    </xdr:from>
    <xdr:to>
      <xdr:col>14</xdr:col>
      <xdr:colOff>1647825</xdr:colOff>
      <xdr:row>2</xdr:row>
      <xdr:rowOff>257175</xdr:rowOff>
    </xdr:to>
    <xdr:pic>
      <xdr:nvPicPr>
        <xdr:cNvPr id="187661"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3982700" y="171450"/>
          <a:ext cx="9144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257175</xdr:colOff>
      <xdr:row>0</xdr:row>
      <xdr:rowOff>238125</xdr:rowOff>
    </xdr:from>
    <xdr:to>
      <xdr:col>4</xdr:col>
      <xdr:colOff>942975</xdr:colOff>
      <xdr:row>2</xdr:row>
      <xdr:rowOff>85725</xdr:rowOff>
    </xdr:to>
    <xdr:pic>
      <xdr:nvPicPr>
        <xdr:cNvPr id="187662"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76375" y="238125"/>
          <a:ext cx="17907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14</xdr:col>
      <xdr:colOff>416718</xdr:colOff>
      <xdr:row>0</xdr:row>
      <xdr:rowOff>95250</xdr:rowOff>
    </xdr:from>
    <xdr:to>
      <xdr:col>15</xdr:col>
      <xdr:colOff>361950</xdr:colOff>
      <xdr:row>2</xdr:row>
      <xdr:rowOff>9525</xdr:rowOff>
    </xdr:to>
    <xdr:pic>
      <xdr:nvPicPr>
        <xdr:cNvPr id="163344"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644437" y="95250"/>
          <a:ext cx="909638" cy="9024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71437</xdr:colOff>
      <xdr:row>0</xdr:row>
      <xdr:rowOff>0</xdr:rowOff>
    </xdr:from>
    <xdr:to>
      <xdr:col>3</xdr:col>
      <xdr:colOff>956998</xdr:colOff>
      <xdr:row>1</xdr:row>
      <xdr:rowOff>299244</xdr:rowOff>
    </xdr:to>
    <xdr:pic>
      <xdr:nvPicPr>
        <xdr:cNvPr id="4" name="Resim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4875" y="0"/>
          <a:ext cx="1849967" cy="97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14</xdr:col>
      <xdr:colOff>321468</xdr:colOff>
      <xdr:row>0</xdr:row>
      <xdr:rowOff>95250</xdr:rowOff>
    </xdr:from>
    <xdr:to>
      <xdr:col>15</xdr:col>
      <xdr:colOff>83344</xdr:colOff>
      <xdr:row>2</xdr:row>
      <xdr:rowOff>9525</xdr:rowOff>
    </xdr:to>
    <xdr:pic>
      <xdr:nvPicPr>
        <xdr:cNvPr id="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691937" y="95250"/>
          <a:ext cx="1012032" cy="9024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130968</xdr:colOff>
      <xdr:row>0</xdr:row>
      <xdr:rowOff>23813</xdr:rowOff>
    </xdr:from>
    <xdr:to>
      <xdr:col>3</xdr:col>
      <xdr:colOff>504560</xdr:colOff>
      <xdr:row>2</xdr:row>
      <xdr:rowOff>13494</xdr:rowOff>
    </xdr:to>
    <xdr:pic>
      <xdr:nvPicPr>
        <xdr:cNvPr id="4" name="Resim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2437" y="23813"/>
          <a:ext cx="1849967" cy="97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14</xdr:col>
      <xdr:colOff>673554</xdr:colOff>
      <xdr:row>0</xdr:row>
      <xdr:rowOff>81642</xdr:rowOff>
    </xdr:from>
    <xdr:to>
      <xdr:col>15</xdr:col>
      <xdr:colOff>322489</xdr:colOff>
      <xdr:row>2</xdr:row>
      <xdr:rowOff>43542</xdr:rowOff>
    </xdr:to>
    <xdr:pic>
      <xdr:nvPicPr>
        <xdr:cNvPr id="162321"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178768" y="81642"/>
          <a:ext cx="9144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149679</xdr:colOff>
      <xdr:row>0</xdr:row>
      <xdr:rowOff>27215</xdr:rowOff>
    </xdr:from>
    <xdr:to>
      <xdr:col>3</xdr:col>
      <xdr:colOff>366788</xdr:colOff>
      <xdr:row>2</xdr:row>
      <xdr:rowOff>52615</xdr:rowOff>
    </xdr:to>
    <xdr:pic>
      <xdr:nvPicPr>
        <xdr:cNvPr id="4" name="Resim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6250" y="27215"/>
          <a:ext cx="1849967" cy="97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14</xdr:col>
      <xdr:colOff>485774</xdr:colOff>
      <xdr:row>0</xdr:row>
      <xdr:rowOff>99332</xdr:rowOff>
    </xdr:from>
    <xdr:to>
      <xdr:col>15</xdr:col>
      <xdr:colOff>257174</xdr:colOff>
      <xdr:row>2</xdr:row>
      <xdr:rowOff>51707</xdr:rowOff>
    </xdr:to>
    <xdr:pic>
      <xdr:nvPicPr>
        <xdr:cNvPr id="203845"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4582774" y="99332"/>
          <a:ext cx="9144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68036</xdr:colOff>
      <xdr:row>0</xdr:row>
      <xdr:rowOff>13608</xdr:rowOff>
    </xdr:from>
    <xdr:to>
      <xdr:col>3</xdr:col>
      <xdr:colOff>285145</xdr:colOff>
      <xdr:row>2</xdr:row>
      <xdr:rowOff>39008</xdr:rowOff>
    </xdr:to>
    <xdr:pic>
      <xdr:nvPicPr>
        <xdr:cNvPr id="4" name="Resim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4607" y="13608"/>
          <a:ext cx="1849967" cy="97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67</xdr:col>
      <xdr:colOff>238125</xdr:colOff>
      <xdr:row>0</xdr:row>
      <xdr:rowOff>123825</xdr:rowOff>
    </xdr:from>
    <xdr:to>
      <xdr:col>68</xdr:col>
      <xdr:colOff>438150</xdr:colOff>
      <xdr:row>2</xdr:row>
      <xdr:rowOff>57150</xdr:rowOff>
    </xdr:to>
    <xdr:pic>
      <xdr:nvPicPr>
        <xdr:cNvPr id="195801"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9051250" y="123825"/>
          <a:ext cx="1247775" cy="12906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357187</xdr:colOff>
      <xdr:row>0</xdr:row>
      <xdr:rowOff>166688</xdr:rowOff>
    </xdr:from>
    <xdr:to>
      <xdr:col>3</xdr:col>
      <xdr:colOff>1373908</xdr:colOff>
      <xdr:row>1</xdr:row>
      <xdr:rowOff>452437</xdr:rowOff>
    </xdr:to>
    <xdr:pic>
      <xdr:nvPicPr>
        <xdr:cNvPr id="4" name="Resim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28687" y="166688"/>
          <a:ext cx="2207346" cy="1166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14</xdr:col>
      <xdr:colOff>176893</xdr:colOff>
      <xdr:row>0</xdr:row>
      <xdr:rowOff>89808</xdr:rowOff>
    </xdr:from>
    <xdr:to>
      <xdr:col>15</xdr:col>
      <xdr:colOff>417739</xdr:colOff>
      <xdr:row>2</xdr:row>
      <xdr:rowOff>42183</xdr:rowOff>
    </xdr:to>
    <xdr:pic>
      <xdr:nvPicPr>
        <xdr:cNvPr id="175554"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260036" y="89808"/>
          <a:ext cx="921203"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204107</xdr:colOff>
      <xdr:row>0</xdr:row>
      <xdr:rowOff>13607</xdr:rowOff>
    </xdr:from>
    <xdr:to>
      <xdr:col>4</xdr:col>
      <xdr:colOff>67431</xdr:colOff>
      <xdr:row>2</xdr:row>
      <xdr:rowOff>39007</xdr:rowOff>
    </xdr:to>
    <xdr:pic>
      <xdr:nvPicPr>
        <xdr:cNvPr id="4" name="Resim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4107" y="13607"/>
          <a:ext cx="1849967" cy="97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13</xdr:col>
      <xdr:colOff>1219200</xdr:colOff>
      <xdr:row>0</xdr:row>
      <xdr:rowOff>219075</xdr:rowOff>
    </xdr:from>
    <xdr:to>
      <xdr:col>14</xdr:col>
      <xdr:colOff>76200</xdr:colOff>
      <xdr:row>3</xdr:row>
      <xdr:rowOff>9525</xdr:rowOff>
    </xdr:to>
    <xdr:pic>
      <xdr:nvPicPr>
        <xdr:cNvPr id="188685"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4297025" y="219075"/>
          <a:ext cx="92392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219075</xdr:colOff>
      <xdr:row>0</xdr:row>
      <xdr:rowOff>257175</xdr:rowOff>
    </xdr:from>
    <xdr:to>
      <xdr:col>4</xdr:col>
      <xdr:colOff>942975</xdr:colOff>
      <xdr:row>2</xdr:row>
      <xdr:rowOff>104775</xdr:rowOff>
    </xdr:to>
    <xdr:pic>
      <xdr:nvPicPr>
        <xdr:cNvPr id="188686"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257175"/>
          <a:ext cx="18002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tabColor rgb="FFFFFF00"/>
  </sheetPr>
  <dimension ref="A1:K28"/>
  <sheetViews>
    <sheetView tabSelected="1" view="pageBreakPreview" topLeftCell="A13" zoomScale="80" zoomScaleNormal="100" zoomScaleSheetLayoutView="80" workbookViewId="0">
      <selection activeCell="P16" sqref="P16"/>
    </sheetView>
  </sheetViews>
  <sheetFormatPr defaultRowHeight="12.75" x14ac:dyDescent="0.2"/>
  <cols>
    <col min="1" max="1" width="11.28515625" style="1" customWidth="1"/>
    <col min="2" max="10" width="8.28515625" style="1" customWidth="1"/>
    <col min="11" max="11" width="11.7109375" style="1" customWidth="1"/>
    <col min="12" max="12" width="3.5703125" style="1" customWidth="1"/>
    <col min="13" max="13" width="3.85546875" style="1" customWidth="1"/>
    <col min="14" max="16384" width="9.140625" style="1"/>
  </cols>
  <sheetData>
    <row r="1" spans="1:11" x14ac:dyDescent="0.2">
      <c r="A1" s="147"/>
      <c r="B1" s="148"/>
      <c r="C1" s="148"/>
      <c r="D1" s="148"/>
      <c r="E1" s="148"/>
      <c r="F1" s="148"/>
      <c r="G1" s="148"/>
      <c r="H1" s="148"/>
      <c r="I1" s="148"/>
      <c r="J1" s="148"/>
      <c r="K1" s="149"/>
    </row>
    <row r="2" spans="1:11" ht="116.25" customHeight="1" x14ac:dyDescent="0.2">
      <c r="A2" s="406" t="s">
        <v>346</v>
      </c>
      <c r="B2" s="407"/>
      <c r="C2" s="407"/>
      <c r="D2" s="407"/>
      <c r="E2" s="407"/>
      <c r="F2" s="407"/>
      <c r="G2" s="407"/>
      <c r="H2" s="407"/>
      <c r="I2" s="407"/>
      <c r="J2" s="407"/>
      <c r="K2" s="408"/>
    </row>
    <row r="3" spans="1:11" ht="14.25" x14ac:dyDescent="0.2">
      <c r="A3" s="150"/>
      <c r="B3" s="151"/>
      <c r="C3" s="151"/>
      <c r="D3" s="151"/>
      <c r="E3" s="151"/>
      <c r="F3" s="151"/>
      <c r="G3" s="151"/>
      <c r="H3" s="151"/>
      <c r="I3" s="151"/>
      <c r="J3" s="151"/>
      <c r="K3" s="152"/>
    </row>
    <row r="4" spans="1:11" x14ac:dyDescent="0.2">
      <c r="A4" s="153"/>
      <c r="B4" s="154"/>
      <c r="C4" s="154"/>
      <c r="D4" s="154"/>
      <c r="E4" s="154"/>
      <c r="F4" s="154"/>
      <c r="G4" s="154"/>
      <c r="H4" s="154"/>
      <c r="I4" s="154"/>
      <c r="J4" s="154"/>
      <c r="K4" s="155"/>
    </row>
    <row r="5" spans="1:11" x14ac:dyDescent="0.2">
      <c r="A5" s="153"/>
      <c r="B5" s="154"/>
      <c r="C5" s="154"/>
      <c r="D5" s="154"/>
      <c r="E5" s="154"/>
      <c r="F5" s="154"/>
      <c r="G5" s="154"/>
      <c r="H5" s="154"/>
      <c r="I5" s="154"/>
      <c r="J5" s="154"/>
      <c r="K5" s="155"/>
    </row>
    <row r="6" spans="1:11" x14ac:dyDescent="0.2">
      <c r="A6" s="153"/>
      <c r="B6" s="154"/>
      <c r="C6" s="154"/>
      <c r="D6" s="154"/>
      <c r="E6" s="154"/>
      <c r="F6" s="154"/>
      <c r="G6" s="154"/>
      <c r="H6" s="154"/>
      <c r="I6" s="154"/>
      <c r="J6" s="154"/>
      <c r="K6" s="155"/>
    </row>
    <row r="7" spans="1:11" x14ac:dyDescent="0.2">
      <c r="A7" s="153"/>
      <c r="B7" s="154"/>
      <c r="C7" s="154"/>
      <c r="D7" s="154"/>
      <c r="E7" s="154"/>
      <c r="F7" s="154"/>
      <c r="G7" s="154"/>
      <c r="H7" s="154"/>
      <c r="I7" s="154"/>
      <c r="J7" s="154"/>
      <c r="K7" s="155"/>
    </row>
    <row r="8" spans="1:11" x14ac:dyDescent="0.2">
      <c r="A8" s="153"/>
      <c r="B8" s="154"/>
      <c r="C8" s="154"/>
      <c r="D8" s="154"/>
      <c r="E8" s="154"/>
      <c r="F8" s="154"/>
      <c r="G8" s="154"/>
      <c r="H8" s="154"/>
      <c r="I8" s="154"/>
      <c r="J8" s="154"/>
      <c r="K8" s="155"/>
    </row>
    <row r="9" spans="1:11" x14ac:dyDescent="0.2">
      <c r="A9" s="153"/>
      <c r="B9" s="154"/>
      <c r="C9" s="154"/>
      <c r="D9" s="154"/>
      <c r="E9" s="154"/>
      <c r="F9" s="154"/>
      <c r="G9" s="154"/>
      <c r="H9" s="154"/>
      <c r="I9" s="154"/>
      <c r="J9" s="154"/>
      <c r="K9" s="155"/>
    </row>
    <row r="10" spans="1:11" x14ac:dyDescent="0.2">
      <c r="A10" s="153"/>
      <c r="B10" s="154"/>
      <c r="C10" s="154"/>
      <c r="D10" s="154"/>
      <c r="E10" s="154"/>
      <c r="F10" s="154"/>
      <c r="G10" s="154"/>
      <c r="H10" s="154"/>
      <c r="I10" s="154"/>
      <c r="J10" s="154"/>
      <c r="K10" s="155"/>
    </row>
    <row r="11" spans="1:11" x14ac:dyDescent="0.2">
      <c r="A11" s="153"/>
      <c r="B11" s="154"/>
      <c r="C11" s="154"/>
      <c r="D11" s="154"/>
      <c r="E11" s="154"/>
      <c r="F11" s="154"/>
      <c r="G11" s="154"/>
      <c r="H11" s="154"/>
      <c r="I11" s="154"/>
      <c r="J11" s="154"/>
      <c r="K11" s="155"/>
    </row>
    <row r="12" spans="1:11" ht="51.75" customHeight="1" x14ac:dyDescent="0.35">
      <c r="A12" s="397"/>
      <c r="B12" s="398"/>
      <c r="C12" s="398"/>
      <c r="D12" s="398"/>
      <c r="E12" s="398"/>
      <c r="F12" s="398"/>
      <c r="G12" s="398"/>
      <c r="H12" s="398"/>
      <c r="I12" s="398"/>
      <c r="J12" s="398"/>
      <c r="K12" s="399"/>
    </row>
    <row r="13" spans="1:11" ht="71.25" customHeight="1" x14ac:dyDescent="0.2">
      <c r="A13" s="409"/>
      <c r="B13" s="410"/>
      <c r="C13" s="410"/>
      <c r="D13" s="410"/>
      <c r="E13" s="410"/>
      <c r="F13" s="410"/>
      <c r="G13" s="410"/>
      <c r="H13" s="410"/>
      <c r="I13" s="410"/>
      <c r="J13" s="410"/>
      <c r="K13" s="411"/>
    </row>
    <row r="14" spans="1:11" ht="72" customHeight="1" x14ac:dyDescent="0.2">
      <c r="A14" s="415" t="s">
        <v>410</v>
      </c>
      <c r="B14" s="416"/>
      <c r="C14" s="416"/>
      <c r="D14" s="416"/>
      <c r="E14" s="416"/>
      <c r="F14" s="416"/>
      <c r="G14" s="416"/>
      <c r="H14" s="416"/>
      <c r="I14" s="416"/>
      <c r="J14" s="416"/>
      <c r="K14" s="417"/>
    </row>
    <row r="15" spans="1:11" ht="51.75" customHeight="1" x14ac:dyDescent="0.2">
      <c r="A15" s="412"/>
      <c r="B15" s="413"/>
      <c r="C15" s="413"/>
      <c r="D15" s="413"/>
      <c r="E15" s="413"/>
      <c r="F15" s="413"/>
      <c r="G15" s="413"/>
      <c r="H15" s="413"/>
      <c r="I15" s="413"/>
      <c r="J15" s="413"/>
      <c r="K15" s="414"/>
    </row>
    <row r="16" spans="1:11" x14ac:dyDescent="0.2">
      <c r="A16" s="153"/>
      <c r="B16" s="154"/>
      <c r="C16" s="154"/>
      <c r="D16" s="154"/>
      <c r="E16" s="154"/>
      <c r="F16" s="154"/>
      <c r="G16" s="154"/>
      <c r="H16" s="154"/>
      <c r="I16" s="154"/>
      <c r="J16" s="154"/>
      <c r="K16" s="155"/>
    </row>
    <row r="17" spans="1:11" ht="25.5" x14ac:dyDescent="0.35">
      <c r="A17" s="400"/>
      <c r="B17" s="401"/>
      <c r="C17" s="401"/>
      <c r="D17" s="401"/>
      <c r="E17" s="401"/>
      <c r="F17" s="401"/>
      <c r="G17" s="401"/>
      <c r="H17" s="401"/>
      <c r="I17" s="401"/>
      <c r="J17" s="401"/>
      <c r="K17" s="402"/>
    </row>
    <row r="18" spans="1:11" ht="24.75" customHeight="1" x14ac:dyDescent="0.2">
      <c r="A18" s="394" t="s">
        <v>75</v>
      </c>
      <c r="B18" s="395"/>
      <c r="C18" s="395"/>
      <c r="D18" s="395"/>
      <c r="E18" s="395"/>
      <c r="F18" s="395"/>
      <c r="G18" s="395"/>
      <c r="H18" s="395"/>
      <c r="I18" s="395"/>
      <c r="J18" s="395"/>
      <c r="K18" s="396"/>
    </row>
    <row r="19" spans="1:11" s="31" customFormat="1" ht="35.25" customHeight="1" x14ac:dyDescent="0.2">
      <c r="A19" s="424" t="s">
        <v>71</v>
      </c>
      <c r="B19" s="425"/>
      <c r="C19" s="425"/>
      <c r="D19" s="425"/>
      <c r="E19" s="426"/>
      <c r="F19" s="403" t="s">
        <v>410</v>
      </c>
      <c r="G19" s="404"/>
      <c r="H19" s="404"/>
      <c r="I19" s="404"/>
      <c r="J19" s="404"/>
      <c r="K19" s="405"/>
    </row>
    <row r="20" spans="1:11" s="31" customFormat="1" ht="35.25" customHeight="1" x14ac:dyDescent="0.2">
      <c r="A20" s="427" t="s">
        <v>72</v>
      </c>
      <c r="B20" s="428"/>
      <c r="C20" s="428"/>
      <c r="D20" s="428"/>
      <c r="E20" s="429"/>
      <c r="F20" s="403" t="s">
        <v>345</v>
      </c>
      <c r="G20" s="404"/>
      <c r="H20" s="404"/>
      <c r="I20" s="404"/>
      <c r="J20" s="404"/>
      <c r="K20" s="405"/>
    </row>
    <row r="21" spans="1:11" s="31" customFormat="1" ht="35.25" customHeight="1" x14ac:dyDescent="0.2">
      <c r="A21" s="427" t="s">
        <v>73</v>
      </c>
      <c r="B21" s="428"/>
      <c r="C21" s="428"/>
      <c r="D21" s="428"/>
      <c r="E21" s="429"/>
      <c r="F21" s="403" t="s">
        <v>255</v>
      </c>
      <c r="G21" s="404"/>
      <c r="H21" s="404"/>
      <c r="I21" s="404"/>
      <c r="J21" s="404"/>
      <c r="K21" s="405"/>
    </row>
    <row r="22" spans="1:11" s="31" customFormat="1" ht="35.25" customHeight="1" x14ac:dyDescent="0.2">
      <c r="A22" s="427" t="s">
        <v>74</v>
      </c>
      <c r="B22" s="428"/>
      <c r="C22" s="428"/>
      <c r="D22" s="428"/>
      <c r="E22" s="429"/>
      <c r="F22" s="403">
        <v>42168</v>
      </c>
      <c r="G22" s="404"/>
      <c r="H22" s="404"/>
      <c r="I22" s="404"/>
      <c r="J22" s="404"/>
      <c r="K22" s="405"/>
    </row>
    <row r="23" spans="1:11" s="31" customFormat="1" ht="35.25" customHeight="1" x14ac:dyDescent="0.2">
      <c r="A23" s="430" t="s">
        <v>76</v>
      </c>
      <c r="B23" s="431"/>
      <c r="C23" s="431"/>
      <c r="D23" s="431"/>
      <c r="E23" s="432"/>
      <c r="F23" s="267">
        <v>23</v>
      </c>
      <c r="G23" s="156" t="s">
        <v>334</v>
      </c>
      <c r="H23" s="156"/>
      <c r="I23" s="156"/>
      <c r="J23" s="156"/>
      <c r="K23" s="157"/>
    </row>
    <row r="24" spans="1:11" ht="20.25" x14ac:dyDescent="0.3">
      <c r="A24" s="421"/>
      <c r="B24" s="422"/>
      <c r="C24" s="422"/>
      <c r="D24" s="422"/>
      <c r="E24" s="422"/>
      <c r="F24" s="422"/>
      <c r="G24" s="422"/>
      <c r="H24" s="422"/>
      <c r="I24" s="422"/>
      <c r="J24" s="422"/>
      <c r="K24" s="423"/>
    </row>
    <row r="25" spans="1:11" x14ac:dyDescent="0.2">
      <c r="A25" s="153"/>
      <c r="B25" s="154"/>
      <c r="C25" s="154"/>
      <c r="D25" s="154"/>
      <c r="E25" s="154"/>
      <c r="F25" s="154"/>
      <c r="G25" s="154"/>
      <c r="H25" s="154"/>
      <c r="I25" s="154"/>
      <c r="J25" s="154"/>
      <c r="K25" s="155"/>
    </row>
    <row r="26" spans="1:11" ht="20.25" x14ac:dyDescent="0.3">
      <c r="A26" s="418"/>
      <c r="B26" s="419"/>
      <c r="C26" s="419"/>
      <c r="D26" s="419"/>
      <c r="E26" s="419"/>
      <c r="F26" s="419"/>
      <c r="G26" s="419"/>
      <c r="H26" s="419"/>
      <c r="I26" s="419"/>
      <c r="J26" s="419"/>
      <c r="K26" s="420"/>
    </row>
    <row r="27" spans="1:11" x14ac:dyDescent="0.2">
      <c r="A27" s="153"/>
      <c r="B27" s="154"/>
      <c r="C27" s="154"/>
      <c r="D27" s="154"/>
      <c r="E27" s="154"/>
      <c r="F27" s="154"/>
      <c r="G27" s="154"/>
      <c r="H27" s="154"/>
      <c r="I27" s="154"/>
      <c r="J27" s="154"/>
      <c r="K27" s="155"/>
    </row>
    <row r="28" spans="1:11" x14ac:dyDescent="0.2">
      <c r="A28" s="158"/>
      <c r="B28" s="159"/>
      <c r="C28" s="159"/>
      <c r="D28" s="159"/>
      <c r="E28" s="159"/>
      <c r="F28" s="159"/>
      <c r="G28" s="159"/>
      <c r="H28" s="159"/>
      <c r="I28" s="159"/>
      <c r="J28" s="159"/>
      <c r="K28" s="160"/>
    </row>
  </sheetData>
  <mergeCells count="18">
    <mergeCell ref="F22:K22"/>
    <mergeCell ref="A26:K26"/>
    <mergeCell ref="A24:K24"/>
    <mergeCell ref="A19:E19"/>
    <mergeCell ref="A20:E20"/>
    <mergeCell ref="A21:E21"/>
    <mergeCell ref="A22:E22"/>
    <mergeCell ref="A23:E23"/>
    <mergeCell ref="F20:K20"/>
    <mergeCell ref="A18:K18"/>
    <mergeCell ref="A12:K12"/>
    <mergeCell ref="A17:K17"/>
    <mergeCell ref="F21:K21"/>
    <mergeCell ref="A2:K2"/>
    <mergeCell ref="A13:K13"/>
    <mergeCell ref="A15:K15"/>
    <mergeCell ref="A14:K14"/>
    <mergeCell ref="F19:K19"/>
  </mergeCells>
  <phoneticPr fontId="1" type="noConversion"/>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tabColor rgb="FFFFFF00"/>
  </sheetPr>
  <dimension ref="A1:M51"/>
  <sheetViews>
    <sheetView zoomScale="78" zoomScaleNormal="78" workbookViewId="0">
      <selection activeCell="P16" sqref="P16"/>
    </sheetView>
  </sheetViews>
  <sheetFormatPr defaultRowHeight="15.75" x14ac:dyDescent="0.2"/>
  <cols>
    <col min="1" max="1" width="2.5703125" style="87" customWidth="1"/>
    <col min="2" max="2" width="26.140625" style="105" bestFit="1" customWidth="1"/>
    <col min="3" max="3" width="28.42578125" style="87" bestFit="1" customWidth="1"/>
    <col min="4" max="4" width="27" style="321" customWidth="1"/>
    <col min="5" max="5" width="36.28515625" style="87" customWidth="1"/>
    <col min="6" max="6" width="2.42578125" style="87" customWidth="1"/>
    <col min="7" max="7" width="2.5703125" style="87" customWidth="1"/>
    <col min="8" max="8" width="119.85546875" style="87" customWidth="1"/>
    <col min="9" max="16384" width="9.140625" style="87"/>
  </cols>
  <sheetData>
    <row r="1" spans="1:13" ht="12" customHeight="1" x14ac:dyDescent="0.2">
      <c r="A1" s="85"/>
      <c r="B1" s="86"/>
      <c r="C1" s="85"/>
      <c r="D1" s="315"/>
      <c r="E1" s="85"/>
      <c r="F1" s="85"/>
      <c r="G1" s="83"/>
      <c r="H1" s="433" t="s">
        <v>97</v>
      </c>
    </row>
    <row r="2" spans="1:13" ht="51" customHeight="1" x14ac:dyDescent="0.2">
      <c r="A2" s="85"/>
      <c r="B2" s="438" t="s">
        <v>410</v>
      </c>
      <c r="C2" s="439"/>
      <c r="D2" s="439"/>
      <c r="E2" s="440"/>
      <c r="F2" s="85"/>
      <c r="H2" s="434"/>
      <c r="I2" s="84"/>
      <c r="J2" s="84"/>
      <c r="K2" s="84"/>
      <c r="L2" s="84"/>
      <c r="M2" s="88"/>
    </row>
    <row r="3" spans="1:13" ht="20.25" customHeight="1" x14ac:dyDescent="0.2">
      <c r="A3" s="85"/>
      <c r="B3" s="435" t="s">
        <v>20</v>
      </c>
      <c r="C3" s="436"/>
      <c r="D3" s="436"/>
      <c r="E3" s="437"/>
      <c r="F3" s="85"/>
      <c r="H3" s="434"/>
      <c r="I3" s="89"/>
      <c r="J3" s="89"/>
      <c r="K3" s="89"/>
      <c r="L3" s="89"/>
    </row>
    <row r="4" spans="1:13" ht="48" x14ac:dyDescent="0.2">
      <c r="A4" s="85"/>
      <c r="B4" s="441" t="s">
        <v>98</v>
      </c>
      <c r="C4" s="442"/>
      <c r="D4" s="442"/>
      <c r="E4" s="443"/>
      <c r="F4" s="85"/>
      <c r="H4" s="90" t="s">
        <v>85</v>
      </c>
      <c r="I4" s="91"/>
      <c r="J4" s="91"/>
      <c r="K4" s="91"/>
      <c r="L4" s="91"/>
    </row>
    <row r="5" spans="1:13" ht="45" customHeight="1" x14ac:dyDescent="0.2">
      <c r="A5" s="85"/>
      <c r="B5" s="444" t="s">
        <v>255</v>
      </c>
      <c r="C5" s="445"/>
      <c r="D5" s="445"/>
      <c r="E5" s="446"/>
      <c r="F5" s="85"/>
      <c r="H5" s="90" t="s">
        <v>86</v>
      </c>
      <c r="I5" s="91"/>
      <c r="J5" s="91"/>
      <c r="K5" s="91"/>
      <c r="L5" s="91"/>
    </row>
    <row r="6" spans="1:13" ht="39.75" customHeight="1" x14ac:dyDescent="0.2">
      <c r="A6" s="85"/>
      <c r="B6" s="123" t="s">
        <v>10</v>
      </c>
      <c r="C6" s="123" t="s">
        <v>11</v>
      </c>
      <c r="D6" s="316" t="s">
        <v>45</v>
      </c>
      <c r="E6" s="123" t="s">
        <v>70</v>
      </c>
      <c r="F6" s="85"/>
      <c r="H6" s="90" t="s">
        <v>87</v>
      </c>
      <c r="I6" s="91"/>
      <c r="J6" s="91"/>
      <c r="K6" s="91"/>
      <c r="L6" s="91"/>
    </row>
    <row r="7" spans="1:13" s="95" customFormat="1" ht="41.25" hidden="1" customHeight="1" x14ac:dyDescent="0.2">
      <c r="A7" s="92"/>
      <c r="B7" s="93" t="s">
        <v>368</v>
      </c>
      <c r="C7" s="121" t="s">
        <v>113</v>
      </c>
      <c r="D7" s="317" t="s">
        <v>371</v>
      </c>
      <c r="E7" s="94" t="s">
        <v>325</v>
      </c>
      <c r="F7" s="92"/>
      <c r="H7" s="90" t="s">
        <v>88</v>
      </c>
      <c r="I7" s="91"/>
      <c r="J7" s="91"/>
      <c r="K7" s="91"/>
      <c r="L7" s="91"/>
    </row>
    <row r="8" spans="1:13" s="95" customFormat="1" ht="41.25" customHeight="1" x14ac:dyDescent="0.2">
      <c r="A8" s="92"/>
      <c r="B8" s="93" t="s">
        <v>413</v>
      </c>
      <c r="C8" s="121" t="s">
        <v>348</v>
      </c>
      <c r="D8" s="317" t="s">
        <v>371</v>
      </c>
      <c r="E8" s="94" t="s">
        <v>325</v>
      </c>
      <c r="F8" s="92"/>
      <c r="H8" s="90" t="s">
        <v>89</v>
      </c>
      <c r="I8" s="91"/>
      <c r="J8" s="91"/>
      <c r="K8" s="91"/>
      <c r="L8" s="91"/>
    </row>
    <row r="9" spans="1:13" s="95" customFormat="1" ht="41.25" customHeight="1" x14ac:dyDescent="0.2">
      <c r="A9" s="92"/>
      <c r="B9" s="93" t="s">
        <v>367</v>
      </c>
      <c r="C9" s="121" t="s">
        <v>234</v>
      </c>
      <c r="D9" s="317" t="s">
        <v>374</v>
      </c>
      <c r="E9" s="94" t="s">
        <v>326</v>
      </c>
      <c r="F9" s="92"/>
      <c r="H9" s="90" t="s">
        <v>90</v>
      </c>
      <c r="I9" s="91"/>
      <c r="J9" s="91"/>
      <c r="K9" s="91"/>
      <c r="L9" s="91"/>
    </row>
    <row r="10" spans="1:13" s="95" customFormat="1" ht="41.25" customHeight="1" x14ac:dyDescent="0.2">
      <c r="A10" s="92"/>
      <c r="B10" s="93" t="s">
        <v>370</v>
      </c>
      <c r="C10" s="122" t="s">
        <v>176</v>
      </c>
      <c r="D10" s="317" t="s">
        <v>375</v>
      </c>
      <c r="E10" s="94" t="s">
        <v>331</v>
      </c>
      <c r="F10" s="92"/>
      <c r="H10" s="90" t="s">
        <v>91</v>
      </c>
      <c r="I10" s="91"/>
      <c r="J10" s="91"/>
      <c r="K10" s="91"/>
      <c r="L10" s="91"/>
    </row>
    <row r="11" spans="1:13" s="95" customFormat="1" ht="41.25" customHeight="1" x14ac:dyDescent="0.2">
      <c r="A11" s="92"/>
      <c r="B11" s="93" t="s">
        <v>412</v>
      </c>
      <c r="C11" s="121" t="s">
        <v>114</v>
      </c>
      <c r="D11" s="317" t="s">
        <v>372</v>
      </c>
      <c r="E11" s="94" t="s">
        <v>327</v>
      </c>
      <c r="F11" s="92"/>
      <c r="H11" s="90" t="s">
        <v>92</v>
      </c>
      <c r="I11" s="91"/>
      <c r="J11" s="91"/>
      <c r="K11" s="91"/>
      <c r="L11" s="91"/>
    </row>
    <row r="12" spans="1:13" s="95" customFormat="1" ht="41.25" customHeight="1" x14ac:dyDescent="0.2">
      <c r="A12" s="92"/>
      <c r="B12" s="93" t="s">
        <v>369</v>
      </c>
      <c r="C12" s="121" t="s">
        <v>366</v>
      </c>
      <c r="D12" s="317" t="s">
        <v>373</v>
      </c>
      <c r="E12" s="94" t="s">
        <v>328</v>
      </c>
      <c r="F12" s="92"/>
      <c r="H12" s="90" t="s">
        <v>93</v>
      </c>
      <c r="I12" s="91"/>
      <c r="J12" s="91"/>
      <c r="K12" s="91"/>
      <c r="L12" s="91"/>
    </row>
    <row r="13" spans="1:13" s="95" customFormat="1" ht="41.25" customHeight="1" x14ac:dyDescent="0.2">
      <c r="A13" s="92"/>
      <c r="B13" s="92"/>
      <c r="C13" s="92"/>
      <c r="D13" s="92"/>
      <c r="E13" s="92"/>
      <c r="F13" s="92"/>
      <c r="H13" s="90" t="s">
        <v>94</v>
      </c>
      <c r="I13" s="91"/>
      <c r="J13" s="91"/>
      <c r="K13" s="91"/>
      <c r="L13" s="91"/>
    </row>
    <row r="14" spans="1:13" s="95" customFormat="1" ht="41.25" customHeight="1" x14ac:dyDescent="0.2">
      <c r="A14" s="102"/>
      <c r="D14" s="318"/>
      <c r="F14" s="102"/>
      <c r="H14" s="90" t="s">
        <v>95</v>
      </c>
      <c r="I14" s="91"/>
      <c r="J14" s="91"/>
      <c r="K14" s="91"/>
      <c r="L14" s="91"/>
    </row>
    <row r="15" spans="1:13" s="95" customFormat="1" ht="42" customHeight="1" x14ac:dyDescent="0.2">
      <c r="A15" s="104"/>
      <c r="D15" s="318"/>
      <c r="F15" s="104"/>
      <c r="H15" s="90" t="s">
        <v>96</v>
      </c>
      <c r="I15" s="91"/>
      <c r="J15" s="91"/>
      <c r="K15" s="91"/>
      <c r="L15" s="91"/>
    </row>
    <row r="16" spans="1:13" s="95" customFormat="1" ht="43.5" customHeight="1" x14ac:dyDescent="0.2">
      <c r="A16" s="104"/>
      <c r="D16" s="318"/>
      <c r="F16" s="104"/>
      <c r="H16" s="108" t="s">
        <v>40</v>
      </c>
      <c r="I16" s="96"/>
      <c r="J16" s="96"/>
      <c r="K16" s="96"/>
      <c r="L16" s="96"/>
    </row>
    <row r="17" spans="1:12" s="95" customFormat="1" ht="43.5" customHeight="1" x14ac:dyDescent="0.2">
      <c r="A17" s="103"/>
      <c r="B17" s="101"/>
      <c r="C17" s="101"/>
      <c r="D17" s="319"/>
      <c r="E17" s="101"/>
      <c r="F17" s="103"/>
      <c r="H17" s="107" t="s">
        <v>36</v>
      </c>
      <c r="I17" s="96"/>
      <c r="J17" s="96"/>
      <c r="K17" s="96"/>
      <c r="L17" s="96"/>
    </row>
    <row r="18" spans="1:12" s="95" customFormat="1" ht="43.5" customHeight="1" x14ac:dyDescent="0.2">
      <c r="A18" s="103"/>
      <c r="B18" s="101"/>
      <c r="C18" s="101"/>
      <c r="D18" s="319"/>
      <c r="E18" s="101"/>
      <c r="F18" s="103"/>
      <c r="H18" s="107" t="s">
        <v>37</v>
      </c>
      <c r="I18" s="96"/>
      <c r="J18" s="96"/>
      <c r="K18" s="96"/>
      <c r="L18" s="96"/>
    </row>
    <row r="19" spans="1:12" s="95" customFormat="1" ht="43.5" customHeight="1" x14ac:dyDescent="0.2">
      <c r="A19" s="103"/>
      <c r="B19" s="101"/>
      <c r="C19" s="101"/>
      <c r="D19" s="319"/>
      <c r="E19" s="101"/>
      <c r="F19" s="103"/>
      <c r="H19" s="107" t="s">
        <v>38</v>
      </c>
      <c r="I19" s="96"/>
      <c r="J19" s="96"/>
      <c r="K19" s="96"/>
      <c r="L19" s="96"/>
    </row>
    <row r="20" spans="1:12" s="97" customFormat="1" ht="43.5" customHeight="1" x14ac:dyDescent="0.2">
      <c r="A20" s="103"/>
      <c r="B20" s="101"/>
      <c r="C20" s="101"/>
      <c r="D20" s="319"/>
      <c r="E20" s="101"/>
      <c r="F20" s="103"/>
      <c r="H20" s="107" t="s">
        <v>39</v>
      </c>
      <c r="I20" s="96"/>
      <c r="J20" s="96"/>
      <c r="K20" s="96"/>
      <c r="L20" s="96"/>
    </row>
    <row r="21" spans="1:12" s="97" customFormat="1" ht="42.75" customHeight="1" x14ac:dyDescent="0.2">
      <c r="A21" s="103"/>
      <c r="B21" s="103"/>
      <c r="C21" s="103"/>
      <c r="D21" s="320"/>
      <c r="E21" s="103"/>
      <c r="F21" s="103"/>
      <c r="H21" s="108" t="s">
        <v>44</v>
      </c>
      <c r="I21" s="96"/>
      <c r="J21" s="98"/>
      <c r="K21" s="98"/>
      <c r="L21" s="98"/>
    </row>
    <row r="22" spans="1:12" s="97" customFormat="1" ht="42.75" customHeight="1" x14ac:dyDescent="0.2">
      <c r="A22" s="103"/>
      <c r="B22" s="103"/>
      <c r="C22" s="103"/>
      <c r="D22" s="320"/>
      <c r="E22" s="103"/>
      <c r="F22" s="103"/>
      <c r="H22" s="106" t="s">
        <v>41</v>
      </c>
      <c r="I22" s="99"/>
      <c r="J22" s="98"/>
      <c r="K22" s="98"/>
      <c r="L22" s="98"/>
    </row>
    <row r="23" spans="1:12" s="95" customFormat="1" ht="42.75" customHeight="1" x14ac:dyDescent="0.2">
      <c r="A23" s="87"/>
      <c r="B23" s="103"/>
      <c r="C23" s="103"/>
      <c r="D23" s="320"/>
      <c r="E23" s="103"/>
      <c r="F23" s="87"/>
      <c r="H23" s="106" t="s">
        <v>42</v>
      </c>
      <c r="I23" s="99"/>
      <c r="J23" s="98"/>
      <c r="K23" s="98"/>
      <c r="L23" s="98"/>
    </row>
    <row r="24" spans="1:12" s="95" customFormat="1" ht="42.75" customHeight="1" x14ac:dyDescent="0.2">
      <c r="A24" s="87"/>
      <c r="B24" s="103"/>
      <c r="C24" s="103"/>
      <c r="D24" s="320"/>
      <c r="E24" s="103"/>
      <c r="F24" s="87"/>
      <c r="H24" s="106" t="s">
        <v>43</v>
      </c>
      <c r="I24" s="99"/>
      <c r="J24" s="98"/>
      <c r="K24" s="98"/>
      <c r="L24" s="98"/>
    </row>
    <row r="25" spans="1:12" s="95" customFormat="1" ht="42.75" customHeight="1" x14ac:dyDescent="0.2">
      <c r="A25" s="87"/>
      <c r="B25" s="103"/>
      <c r="C25" s="103"/>
      <c r="D25" s="320"/>
      <c r="E25" s="103"/>
      <c r="F25" s="87"/>
      <c r="G25" s="88"/>
      <c r="J25" s="100"/>
      <c r="K25" s="100"/>
      <c r="L25" s="100"/>
    </row>
    <row r="26" spans="1:12" s="95" customFormat="1" ht="42.75" customHeight="1" x14ac:dyDescent="0.2">
      <c r="A26" s="87"/>
      <c r="B26" s="103"/>
      <c r="C26" s="103"/>
      <c r="D26" s="320"/>
      <c r="E26" s="103"/>
      <c r="F26" s="87"/>
    </row>
    <row r="27" spans="1:12" s="95" customFormat="1" ht="42.75" customHeight="1" x14ac:dyDescent="0.2">
      <c r="A27" s="87"/>
      <c r="B27" s="103"/>
      <c r="C27" s="103"/>
      <c r="D27" s="320"/>
      <c r="E27" s="103"/>
      <c r="F27" s="87"/>
    </row>
    <row r="28" spans="1:12" s="95" customFormat="1" ht="42.75" customHeight="1" x14ac:dyDescent="0.2">
      <c r="A28" s="87"/>
      <c r="B28" s="103"/>
      <c r="C28" s="103"/>
      <c r="D28" s="320"/>
      <c r="E28" s="103"/>
      <c r="F28" s="87"/>
      <c r="H28" s="101"/>
      <c r="I28" s="101"/>
      <c r="J28" s="101"/>
      <c r="K28" s="101"/>
      <c r="L28" s="101"/>
    </row>
    <row r="29" spans="1:12" s="101" customFormat="1" ht="42.75" customHeight="1" x14ac:dyDescent="0.2">
      <c r="A29" s="87"/>
      <c r="B29" s="105"/>
      <c r="C29" s="87"/>
      <c r="D29" s="321"/>
      <c r="E29" s="87"/>
      <c r="F29" s="87"/>
    </row>
    <row r="30" spans="1:12" s="101" customFormat="1" ht="42.75" customHeight="1" x14ac:dyDescent="0.2">
      <c r="A30" s="87"/>
      <c r="B30" s="105"/>
      <c r="C30" s="87"/>
      <c r="D30" s="321"/>
      <c r="E30" s="87"/>
      <c r="F30" s="87"/>
    </row>
    <row r="31" spans="1:12" s="101" customFormat="1" ht="42.75" customHeight="1" x14ac:dyDescent="0.2">
      <c r="A31" s="87"/>
      <c r="B31" s="105"/>
      <c r="C31" s="87"/>
      <c r="D31" s="321"/>
      <c r="E31" s="87"/>
      <c r="F31" s="87"/>
    </row>
    <row r="32" spans="1:12" s="101" customFormat="1" ht="42.75" customHeight="1" x14ac:dyDescent="0.2">
      <c r="A32" s="87"/>
      <c r="B32" s="105"/>
      <c r="C32" s="87"/>
      <c r="D32" s="321"/>
      <c r="E32" s="87"/>
      <c r="F32" s="87"/>
      <c r="H32" s="103"/>
      <c r="I32" s="103"/>
      <c r="J32" s="103"/>
      <c r="K32" s="103"/>
      <c r="L32" s="103"/>
    </row>
    <row r="33" spans="1:12" s="103" customFormat="1" ht="42.75" customHeight="1" x14ac:dyDescent="0.2">
      <c r="A33" s="87"/>
      <c r="B33" s="105"/>
      <c r="C33" s="87"/>
      <c r="D33" s="321"/>
      <c r="E33" s="87"/>
      <c r="F33" s="87"/>
    </row>
    <row r="34" spans="1:12" s="103" customFormat="1" ht="34.5" customHeight="1" x14ac:dyDescent="0.2">
      <c r="A34" s="87"/>
      <c r="B34" s="105"/>
      <c r="C34" s="87"/>
      <c r="D34" s="321"/>
      <c r="E34" s="87"/>
      <c r="F34" s="87"/>
    </row>
    <row r="35" spans="1:12" s="103" customFormat="1" ht="47.25" customHeight="1" x14ac:dyDescent="0.2">
      <c r="A35" s="87"/>
      <c r="B35" s="105"/>
      <c r="C35" s="87"/>
      <c r="D35" s="321"/>
      <c r="E35" s="87"/>
      <c r="F35" s="87"/>
    </row>
    <row r="36" spans="1:12" s="103" customFormat="1" ht="36.75" customHeight="1" x14ac:dyDescent="0.2">
      <c r="A36" s="87"/>
      <c r="B36" s="105"/>
      <c r="C36" s="87"/>
      <c r="D36" s="321"/>
      <c r="E36" s="87"/>
      <c r="F36" s="87"/>
    </row>
    <row r="37" spans="1:12" s="103" customFormat="1" ht="47.25" customHeight="1" x14ac:dyDescent="0.2">
      <c r="A37" s="87"/>
      <c r="B37" s="105"/>
      <c r="C37" s="87"/>
      <c r="D37" s="321"/>
      <c r="E37" s="87"/>
      <c r="F37" s="87"/>
    </row>
    <row r="38" spans="1:12" s="103" customFormat="1" ht="51" customHeight="1" x14ac:dyDescent="0.2">
      <c r="A38" s="87"/>
      <c r="B38" s="105"/>
      <c r="C38" s="87"/>
      <c r="D38" s="321"/>
      <c r="E38" s="87"/>
      <c r="F38" s="87"/>
    </row>
    <row r="39" spans="1:12" s="103" customFormat="1" ht="56.25" customHeight="1" x14ac:dyDescent="0.2">
      <c r="A39" s="87"/>
      <c r="B39" s="105"/>
      <c r="C39" s="87"/>
      <c r="D39" s="321"/>
      <c r="E39" s="87"/>
      <c r="F39" s="87"/>
    </row>
    <row r="40" spans="1:12" s="103" customFormat="1" ht="49.5" customHeight="1" x14ac:dyDescent="0.2">
      <c r="A40" s="87"/>
      <c r="B40" s="105"/>
      <c r="C40" s="87"/>
      <c r="D40" s="321"/>
      <c r="E40" s="87"/>
      <c r="F40" s="87"/>
      <c r="H40" s="87"/>
      <c r="I40" s="87"/>
      <c r="J40" s="87"/>
      <c r="K40" s="87"/>
      <c r="L40" s="87"/>
    </row>
    <row r="41" spans="1:12" ht="34.5" customHeight="1" x14ac:dyDescent="0.2"/>
    <row r="42" spans="1:12" ht="34.5" customHeight="1" x14ac:dyDescent="0.2"/>
    <row r="43" spans="1:12" ht="34.5" customHeight="1" x14ac:dyDescent="0.2"/>
    <row r="44" spans="1:12" ht="34.5" customHeight="1" x14ac:dyDescent="0.2"/>
    <row r="45" spans="1:12" ht="34.5" customHeight="1" x14ac:dyDescent="0.2"/>
    <row r="46" spans="1:12" ht="34.5" customHeight="1" x14ac:dyDescent="0.2"/>
    <row r="47" spans="1:12" ht="34.5" customHeight="1" x14ac:dyDescent="0.2"/>
    <row r="48" spans="1:12" ht="34.5" customHeight="1" x14ac:dyDescent="0.2"/>
    <row r="49" ht="34.5" customHeight="1" x14ac:dyDescent="0.2"/>
    <row r="50" ht="34.5" customHeight="1" x14ac:dyDescent="0.2"/>
    <row r="51" ht="34.5" customHeight="1" x14ac:dyDescent="0.2"/>
  </sheetData>
  <mergeCells count="5">
    <mergeCell ref="H1:H3"/>
    <mergeCell ref="B3:E3"/>
    <mergeCell ref="B2:E2"/>
    <mergeCell ref="B4:E4"/>
    <mergeCell ref="B5:E5"/>
  </mergeCells>
  <phoneticPr fontId="1" type="noConversion"/>
  <hyperlinks>
    <hyperlink ref="C7" location="'100m.'!C3" display="100 Metre"/>
    <hyperlink ref="C11" location="'800m.'!A1" display="800 Metre"/>
    <hyperlink ref="C10" location="FırlatmaTopu!A1" display="Fırlatma Topu"/>
    <hyperlink ref="C9" location="Yüksek!D3" display="Yüksek  Atlama"/>
    <hyperlink ref="C12" location="'800m.'!A1" display="800 Metre"/>
    <hyperlink ref="C8" location="'100m.'!C3" display="100 Metre"/>
  </hyperlinks>
  <printOptions horizontalCentered="1" verticalCentered="1"/>
  <pageMargins left="0.59055118110236227" right="0.15748031496062992" top="0.59055118110236227" bottom="0.43307086614173229" header="0.35433070866141736" footer="0.27559055118110237"/>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33"/>
  <sheetViews>
    <sheetView view="pageBreakPreview" zoomScale="98" zoomScaleNormal="100" zoomScaleSheetLayoutView="98" workbookViewId="0">
      <selection activeCell="P16" sqref="P16"/>
    </sheetView>
  </sheetViews>
  <sheetFormatPr defaultColWidth="6.140625" defaultRowHeight="15.75" x14ac:dyDescent="0.25"/>
  <cols>
    <col min="1" max="1" width="6.140625" style="116" customWidth="1"/>
    <col min="2" max="2" width="16" style="185" customWidth="1"/>
    <col min="3" max="3" width="8.7109375" style="166" customWidth="1"/>
    <col min="4" max="4" width="14" style="118" hidden="1" customWidth="1"/>
    <col min="5" max="5" width="11.7109375" style="116" customWidth="1"/>
    <col min="6" max="6" width="28.85546875" style="113" customWidth="1"/>
    <col min="7" max="7" width="40.85546875" style="194" customWidth="1"/>
    <col min="8" max="8" width="12.42578125" style="165" customWidth="1"/>
    <col min="9" max="9" width="9.5703125" style="119" customWidth="1"/>
    <col min="10" max="11" width="8.5703125" style="120" customWidth="1"/>
    <col min="12" max="12" width="8.5703125" style="118" customWidth="1"/>
    <col min="13" max="16384" width="6.140625" style="113"/>
  </cols>
  <sheetData>
    <row r="1" spans="1:12" ht="44.25" customHeight="1" x14ac:dyDescent="0.25">
      <c r="A1" s="447" t="s">
        <v>410</v>
      </c>
      <c r="B1" s="447"/>
      <c r="C1" s="447"/>
      <c r="D1" s="447"/>
      <c r="E1" s="447"/>
      <c r="F1" s="448"/>
      <c r="G1" s="448"/>
      <c r="H1" s="448"/>
      <c r="I1" s="448"/>
      <c r="J1" s="447"/>
      <c r="K1" s="447"/>
      <c r="L1" s="447"/>
    </row>
    <row r="2" spans="1:12" ht="44.25" customHeight="1" x14ac:dyDescent="0.25">
      <c r="A2" s="449" t="s">
        <v>255</v>
      </c>
      <c r="B2" s="449"/>
      <c r="C2" s="449"/>
      <c r="D2" s="449"/>
      <c r="E2" s="449"/>
      <c r="F2" s="449"/>
      <c r="G2" s="183" t="s">
        <v>77</v>
      </c>
      <c r="H2" s="168"/>
      <c r="I2" s="450">
        <v>42168.791101967596</v>
      </c>
      <c r="J2" s="450"/>
      <c r="K2" s="450"/>
      <c r="L2" s="450"/>
    </row>
    <row r="3" spans="1:12" s="116" customFormat="1" ht="45" customHeight="1" x14ac:dyDescent="0.25">
      <c r="A3" s="114" t="s">
        <v>25</v>
      </c>
      <c r="B3" s="115" t="s">
        <v>29</v>
      </c>
      <c r="C3" s="115" t="s">
        <v>67</v>
      </c>
      <c r="D3" s="115" t="s">
        <v>99</v>
      </c>
      <c r="E3" s="114" t="s">
        <v>21</v>
      </c>
      <c r="F3" s="114" t="s">
        <v>7</v>
      </c>
      <c r="G3" s="114" t="s">
        <v>404</v>
      </c>
      <c r="H3" s="164" t="s">
        <v>105</v>
      </c>
      <c r="I3" s="161" t="s">
        <v>46</v>
      </c>
      <c r="J3" s="162" t="s">
        <v>102</v>
      </c>
      <c r="K3" s="162" t="s">
        <v>103</v>
      </c>
      <c r="L3" s="163" t="s">
        <v>104</v>
      </c>
    </row>
    <row r="4" spans="1:12" s="117" customFormat="1" ht="28.5" customHeight="1" x14ac:dyDescent="0.2">
      <c r="A4" s="76">
        <v>1</v>
      </c>
      <c r="B4" s="201" t="s">
        <v>122</v>
      </c>
      <c r="C4" s="186">
        <v>41</v>
      </c>
      <c r="D4" s="302"/>
      <c r="E4" s="187">
        <v>33378</v>
      </c>
      <c r="F4" s="188" t="s">
        <v>409</v>
      </c>
      <c r="G4" s="193" t="s">
        <v>401</v>
      </c>
      <c r="H4" s="189" t="s">
        <v>115</v>
      </c>
      <c r="I4" s="190">
        <v>1219</v>
      </c>
      <c r="J4" s="191" t="s">
        <v>393</v>
      </c>
      <c r="K4" s="191" t="s">
        <v>398</v>
      </c>
      <c r="L4" s="192"/>
    </row>
    <row r="5" spans="1:12" s="117" customFormat="1" ht="28.5" customHeight="1" x14ac:dyDescent="0.2">
      <c r="A5" s="76">
        <v>2</v>
      </c>
      <c r="B5" s="201" t="s">
        <v>121</v>
      </c>
      <c r="C5" s="186">
        <v>1</v>
      </c>
      <c r="D5" s="302">
        <v>14006360358</v>
      </c>
      <c r="E5" s="187">
        <v>33883</v>
      </c>
      <c r="F5" s="188" t="s">
        <v>402</v>
      </c>
      <c r="G5" s="193" t="s">
        <v>401</v>
      </c>
      <c r="H5" s="189" t="s">
        <v>115</v>
      </c>
      <c r="I5" s="190">
        <v>1225</v>
      </c>
      <c r="J5" s="191" t="s">
        <v>393</v>
      </c>
      <c r="K5" s="191" t="s">
        <v>397</v>
      </c>
      <c r="L5" s="192"/>
    </row>
    <row r="6" spans="1:12" s="117" customFormat="1" ht="28.5" customHeight="1" x14ac:dyDescent="0.2">
      <c r="A6" s="76">
        <v>3</v>
      </c>
      <c r="B6" s="201" t="s">
        <v>123</v>
      </c>
      <c r="C6" s="186">
        <v>31</v>
      </c>
      <c r="D6" s="302">
        <v>14949038918</v>
      </c>
      <c r="E6" s="187">
        <v>35065</v>
      </c>
      <c r="F6" s="188" t="s">
        <v>376</v>
      </c>
      <c r="G6" s="193" t="s">
        <v>401</v>
      </c>
      <c r="H6" s="189" t="s">
        <v>115</v>
      </c>
      <c r="I6" s="190">
        <v>1231</v>
      </c>
      <c r="J6" s="191" t="s">
        <v>393</v>
      </c>
      <c r="K6" s="191" t="s">
        <v>399</v>
      </c>
      <c r="L6" s="192"/>
    </row>
    <row r="7" spans="1:12" s="117" customFormat="1" ht="28.5" customHeight="1" x14ac:dyDescent="0.2">
      <c r="A7" s="76">
        <v>4</v>
      </c>
      <c r="B7" s="201" t="s">
        <v>118</v>
      </c>
      <c r="C7" s="186">
        <v>50</v>
      </c>
      <c r="D7" s="302">
        <v>16403969660</v>
      </c>
      <c r="E7" s="187">
        <v>34308</v>
      </c>
      <c r="F7" s="188" t="s">
        <v>378</v>
      </c>
      <c r="G7" s="193" t="s">
        <v>401</v>
      </c>
      <c r="H7" s="189" t="s">
        <v>115</v>
      </c>
      <c r="I7" s="190">
        <v>1250</v>
      </c>
      <c r="J7" s="191" t="s">
        <v>393</v>
      </c>
      <c r="K7" s="191" t="s">
        <v>396</v>
      </c>
      <c r="L7" s="192"/>
    </row>
    <row r="8" spans="1:12" s="117" customFormat="1" ht="28.5" customHeight="1" x14ac:dyDescent="0.2">
      <c r="A8" s="76">
        <v>5</v>
      </c>
      <c r="B8" s="201" t="s">
        <v>117</v>
      </c>
      <c r="C8" s="186">
        <v>16</v>
      </c>
      <c r="D8" s="302">
        <v>31520137204</v>
      </c>
      <c r="E8" s="187">
        <v>33646</v>
      </c>
      <c r="F8" s="188" t="s">
        <v>403</v>
      </c>
      <c r="G8" s="193" t="s">
        <v>401</v>
      </c>
      <c r="H8" s="189" t="s">
        <v>115</v>
      </c>
      <c r="I8" s="190" t="s">
        <v>334</v>
      </c>
      <c r="J8" s="191" t="s">
        <v>393</v>
      </c>
      <c r="K8" s="191" t="s">
        <v>400</v>
      </c>
      <c r="L8" s="192"/>
    </row>
    <row r="9" spans="1:12" s="117" customFormat="1" ht="28.5" customHeight="1" x14ac:dyDescent="0.2">
      <c r="A9" s="76">
        <v>6</v>
      </c>
      <c r="B9" s="201" t="s">
        <v>116</v>
      </c>
      <c r="C9" s="186">
        <v>47</v>
      </c>
      <c r="D9" s="302">
        <v>16595978976</v>
      </c>
      <c r="E9" s="187">
        <v>31992</v>
      </c>
      <c r="F9" s="188" t="s">
        <v>377</v>
      </c>
      <c r="G9" s="193" t="s">
        <v>401</v>
      </c>
      <c r="H9" s="189" t="s">
        <v>115</v>
      </c>
      <c r="I9" s="190" t="s">
        <v>334</v>
      </c>
      <c r="J9" s="191" t="s">
        <v>393</v>
      </c>
      <c r="K9" s="191" t="s">
        <v>393</v>
      </c>
      <c r="L9" s="192"/>
    </row>
    <row r="10" spans="1:12" s="117" customFormat="1" ht="28.5" customHeight="1" x14ac:dyDescent="0.2">
      <c r="A10" s="76">
        <v>7</v>
      </c>
      <c r="B10" s="201" t="s">
        <v>119</v>
      </c>
      <c r="C10" s="186">
        <v>61</v>
      </c>
      <c r="D10" s="302"/>
      <c r="E10" s="187">
        <v>33992</v>
      </c>
      <c r="F10" s="188" t="s">
        <v>407</v>
      </c>
      <c r="G10" s="193" t="s">
        <v>401</v>
      </c>
      <c r="H10" s="189" t="s">
        <v>115</v>
      </c>
      <c r="I10" s="190"/>
      <c r="J10" s="191" t="s">
        <v>393</v>
      </c>
      <c r="K10" s="191" t="s">
        <v>394</v>
      </c>
      <c r="L10" s="192"/>
    </row>
    <row r="11" spans="1:12" s="117" customFormat="1" ht="28.5" customHeight="1" x14ac:dyDescent="0.2">
      <c r="A11" s="76">
        <v>8</v>
      </c>
      <c r="B11" s="201" t="s">
        <v>120</v>
      </c>
      <c r="C11" s="186">
        <v>2</v>
      </c>
      <c r="D11" s="302"/>
      <c r="E11" s="187">
        <v>35483</v>
      </c>
      <c r="F11" s="188" t="s">
        <v>408</v>
      </c>
      <c r="G11" s="193" t="s">
        <v>401</v>
      </c>
      <c r="H11" s="189" t="s">
        <v>115</v>
      </c>
      <c r="I11" s="190"/>
      <c r="J11" s="191" t="s">
        <v>393</v>
      </c>
      <c r="K11" s="191" t="s">
        <v>395</v>
      </c>
      <c r="L11" s="192"/>
    </row>
    <row r="12" spans="1:12" s="117" customFormat="1" ht="28.5" customHeight="1" x14ac:dyDescent="0.2">
      <c r="A12" s="76">
        <v>9</v>
      </c>
      <c r="B12" s="201" t="s">
        <v>421</v>
      </c>
      <c r="C12" s="115"/>
      <c r="D12" s="302"/>
      <c r="E12" s="246"/>
      <c r="F12" s="247"/>
      <c r="G12" s="248"/>
      <c r="H12" s="249" t="s">
        <v>101</v>
      </c>
      <c r="I12" s="161"/>
      <c r="J12" s="250"/>
      <c r="K12" s="250"/>
      <c r="L12" s="251"/>
    </row>
    <row r="13" spans="1:12" s="117" customFormat="1" ht="28.5" customHeight="1" x14ac:dyDescent="0.2">
      <c r="A13" s="76">
        <v>10</v>
      </c>
      <c r="B13" s="201" t="s">
        <v>149</v>
      </c>
      <c r="C13" s="115">
        <v>20</v>
      </c>
      <c r="D13" s="302">
        <v>20026162414</v>
      </c>
      <c r="E13" s="246" t="s">
        <v>381</v>
      </c>
      <c r="F13" s="247" t="s">
        <v>382</v>
      </c>
      <c r="G13" s="248" t="s">
        <v>401</v>
      </c>
      <c r="H13" s="249" t="s">
        <v>101</v>
      </c>
      <c r="I13" s="161">
        <v>20650</v>
      </c>
      <c r="J13" s="250" t="s">
        <v>393</v>
      </c>
      <c r="K13" s="250" t="s">
        <v>399</v>
      </c>
      <c r="L13" s="251"/>
    </row>
    <row r="14" spans="1:12" s="117" customFormat="1" ht="28.5" customHeight="1" x14ac:dyDescent="0.2">
      <c r="A14" s="76">
        <v>11</v>
      </c>
      <c r="B14" s="201" t="s">
        <v>59</v>
      </c>
      <c r="C14" s="115">
        <v>43</v>
      </c>
      <c r="D14" s="302">
        <v>47908133454</v>
      </c>
      <c r="E14" s="246">
        <v>34242</v>
      </c>
      <c r="F14" s="247" t="s">
        <v>389</v>
      </c>
      <c r="G14" s="248" t="s">
        <v>401</v>
      </c>
      <c r="H14" s="249" t="s">
        <v>101</v>
      </c>
      <c r="I14" s="161">
        <v>20724</v>
      </c>
      <c r="J14" s="250" t="s">
        <v>393</v>
      </c>
      <c r="K14" s="250" t="s">
        <v>395</v>
      </c>
      <c r="L14" s="251"/>
    </row>
    <row r="15" spans="1:12" s="117" customFormat="1" ht="28.5" customHeight="1" x14ac:dyDescent="0.2">
      <c r="A15" s="76">
        <v>12</v>
      </c>
      <c r="B15" s="201" t="s">
        <v>60</v>
      </c>
      <c r="C15" s="115">
        <v>23</v>
      </c>
      <c r="D15" s="302">
        <v>10763245648</v>
      </c>
      <c r="E15" s="246">
        <v>33045</v>
      </c>
      <c r="F15" s="247" t="s">
        <v>383</v>
      </c>
      <c r="G15" s="248" t="s">
        <v>401</v>
      </c>
      <c r="H15" s="249" t="s">
        <v>101</v>
      </c>
      <c r="I15" s="161">
        <v>20803</v>
      </c>
      <c r="J15" s="250" t="s">
        <v>393</v>
      </c>
      <c r="K15" s="250" t="s">
        <v>397</v>
      </c>
      <c r="L15" s="251"/>
    </row>
    <row r="16" spans="1:12" s="117" customFormat="1" ht="28.5" customHeight="1" x14ac:dyDescent="0.2">
      <c r="A16" s="76">
        <v>13</v>
      </c>
      <c r="B16" s="201" t="s">
        <v>55</v>
      </c>
      <c r="C16" s="115">
        <v>40</v>
      </c>
      <c r="D16" s="302">
        <v>62716256768</v>
      </c>
      <c r="E16" s="246">
        <v>34875</v>
      </c>
      <c r="F16" s="247" t="s">
        <v>388</v>
      </c>
      <c r="G16" s="248" t="s">
        <v>401</v>
      </c>
      <c r="H16" s="249" t="s">
        <v>101</v>
      </c>
      <c r="I16" s="161">
        <v>21200</v>
      </c>
      <c r="J16" s="250" t="s">
        <v>393</v>
      </c>
      <c r="K16" s="250" t="s">
        <v>393</v>
      </c>
      <c r="L16" s="251"/>
    </row>
    <row r="17" spans="1:12" s="117" customFormat="1" ht="28.5" customHeight="1" x14ac:dyDescent="0.2">
      <c r="A17" s="76">
        <v>14</v>
      </c>
      <c r="B17" s="201" t="s">
        <v>57</v>
      </c>
      <c r="C17" s="115">
        <v>29</v>
      </c>
      <c r="D17" s="302">
        <v>30121932898</v>
      </c>
      <c r="E17" s="246">
        <v>35562</v>
      </c>
      <c r="F17" s="247" t="s">
        <v>385</v>
      </c>
      <c r="G17" s="248" t="s">
        <v>401</v>
      </c>
      <c r="H17" s="249" t="s">
        <v>101</v>
      </c>
      <c r="I17" s="161">
        <v>22500</v>
      </c>
      <c r="J17" s="250" t="s">
        <v>393</v>
      </c>
      <c r="K17" s="250" t="s">
        <v>396</v>
      </c>
      <c r="L17" s="251"/>
    </row>
    <row r="18" spans="1:12" s="117" customFormat="1" ht="28.5" customHeight="1" x14ac:dyDescent="0.2">
      <c r="A18" s="76">
        <v>15</v>
      </c>
      <c r="B18" s="201" t="s">
        <v>56</v>
      </c>
      <c r="C18" s="115">
        <v>38</v>
      </c>
      <c r="D18" s="302">
        <v>28109572396</v>
      </c>
      <c r="E18" s="246">
        <v>32983</v>
      </c>
      <c r="F18" s="247" t="s">
        <v>386</v>
      </c>
      <c r="G18" s="248" t="s">
        <v>401</v>
      </c>
      <c r="H18" s="249" t="s">
        <v>101</v>
      </c>
      <c r="I18" s="161" t="s">
        <v>334</v>
      </c>
      <c r="J18" s="250" t="s">
        <v>393</v>
      </c>
      <c r="K18" s="250" t="s">
        <v>400</v>
      </c>
      <c r="L18" s="251"/>
    </row>
    <row r="19" spans="1:12" s="117" customFormat="1" ht="28.5" customHeight="1" x14ac:dyDescent="0.2">
      <c r="A19" s="76">
        <v>16</v>
      </c>
      <c r="B19" s="201" t="s">
        <v>58</v>
      </c>
      <c r="C19" s="115">
        <v>39</v>
      </c>
      <c r="D19" s="302">
        <v>24557548594</v>
      </c>
      <c r="E19" s="246">
        <v>34524</v>
      </c>
      <c r="F19" s="247" t="s">
        <v>387</v>
      </c>
      <c r="G19" s="248" t="s">
        <v>401</v>
      </c>
      <c r="H19" s="249" t="s">
        <v>101</v>
      </c>
      <c r="I19" s="161" t="s">
        <v>334</v>
      </c>
      <c r="J19" s="250" t="s">
        <v>393</v>
      </c>
      <c r="K19" s="250" t="s">
        <v>394</v>
      </c>
      <c r="L19" s="251"/>
    </row>
    <row r="20" spans="1:12" s="117" customFormat="1" ht="28.5" customHeight="1" x14ac:dyDescent="0.2">
      <c r="A20" s="76">
        <v>17</v>
      </c>
      <c r="B20" s="201" t="s">
        <v>148</v>
      </c>
      <c r="C20" s="115">
        <v>25</v>
      </c>
      <c r="D20" s="302">
        <v>55039698094</v>
      </c>
      <c r="E20" s="246">
        <v>34826</v>
      </c>
      <c r="F20" s="247" t="s">
        <v>384</v>
      </c>
      <c r="G20" s="248" t="s">
        <v>401</v>
      </c>
      <c r="H20" s="249" t="s">
        <v>101</v>
      </c>
      <c r="I20" s="161"/>
      <c r="J20" s="250" t="s">
        <v>393</v>
      </c>
      <c r="K20" s="250" t="s">
        <v>398</v>
      </c>
      <c r="L20" s="251"/>
    </row>
    <row r="21" spans="1:12" s="117" customFormat="1" ht="28.5" customHeight="1" x14ac:dyDescent="0.2">
      <c r="A21" s="76">
        <v>18</v>
      </c>
      <c r="B21" s="201" t="s">
        <v>421</v>
      </c>
      <c r="C21" s="115"/>
      <c r="D21" s="302"/>
      <c r="E21" s="246"/>
      <c r="F21" s="247"/>
      <c r="G21" s="248"/>
      <c r="H21" s="249" t="s">
        <v>101</v>
      </c>
      <c r="I21" s="161"/>
      <c r="J21" s="250"/>
      <c r="K21" s="250"/>
      <c r="L21" s="251"/>
    </row>
    <row r="22" spans="1:12" s="117" customFormat="1" ht="28.5" customHeight="1" x14ac:dyDescent="0.2">
      <c r="A22" s="76">
        <v>19</v>
      </c>
      <c r="B22" s="201" t="s">
        <v>295</v>
      </c>
      <c r="C22" s="115">
        <v>35</v>
      </c>
      <c r="D22" s="302">
        <v>20138536738</v>
      </c>
      <c r="E22" s="246">
        <v>35683</v>
      </c>
      <c r="F22" s="247" t="s">
        <v>379</v>
      </c>
      <c r="G22" s="248" t="s">
        <v>401</v>
      </c>
      <c r="H22" s="249" t="s">
        <v>259</v>
      </c>
      <c r="I22" s="161" t="s">
        <v>334</v>
      </c>
      <c r="J22" s="250" t="s">
        <v>393</v>
      </c>
      <c r="K22" s="250" t="s">
        <v>393</v>
      </c>
      <c r="L22" s="251"/>
    </row>
    <row r="23" spans="1:12" s="117" customFormat="1" ht="28.5" customHeight="1" x14ac:dyDescent="0.2">
      <c r="A23" s="76">
        <v>20</v>
      </c>
      <c r="B23" s="201" t="s">
        <v>296</v>
      </c>
      <c r="C23" s="115">
        <v>13</v>
      </c>
      <c r="D23" s="302">
        <v>53737697074</v>
      </c>
      <c r="E23" s="246">
        <v>33604</v>
      </c>
      <c r="F23" s="247" t="s">
        <v>380</v>
      </c>
      <c r="G23" s="248" t="s">
        <v>401</v>
      </c>
      <c r="H23" s="249" t="s">
        <v>259</v>
      </c>
      <c r="I23" s="161">
        <v>91000</v>
      </c>
      <c r="J23" s="250" t="s">
        <v>393</v>
      </c>
      <c r="K23" s="250" t="s">
        <v>400</v>
      </c>
      <c r="L23" s="251"/>
    </row>
    <row r="24" spans="1:12" s="117" customFormat="1" ht="28.5" customHeight="1" x14ac:dyDescent="0.2">
      <c r="A24" s="76">
        <v>21</v>
      </c>
      <c r="B24" s="201" t="s">
        <v>297</v>
      </c>
      <c r="C24" s="115">
        <v>40</v>
      </c>
      <c r="D24" s="302">
        <v>62716256768</v>
      </c>
      <c r="E24" s="246">
        <v>34875</v>
      </c>
      <c r="F24" s="247" t="s">
        <v>388</v>
      </c>
      <c r="G24" s="248" t="s">
        <v>401</v>
      </c>
      <c r="H24" s="249" t="s">
        <v>259</v>
      </c>
      <c r="I24" s="161">
        <v>95000</v>
      </c>
      <c r="J24" s="250" t="s">
        <v>393</v>
      </c>
      <c r="K24" s="250" t="s">
        <v>396</v>
      </c>
      <c r="L24" s="251"/>
    </row>
    <row r="25" spans="1:12" s="117" customFormat="1" ht="28.5" customHeight="1" x14ac:dyDescent="0.2">
      <c r="A25" s="76">
        <v>22</v>
      </c>
      <c r="B25" s="201" t="s">
        <v>422</v>
      </c>
      <c r="C25" s="115"/>
      <c r="D25" s="302"/>
      <c r="E25" s="246"/>
      <c r="F25" s="247"/>
      <c r="G25" s="248"/>
      <c r="H25" s="249" t="s">
        <v>259</v>
      </c>
      <c r="I25" s="161"/>
      <c r="J25" s="250"/>
      <c r="K25" s="250"/>
      <c r="L25" s="251"/>
    </row>
    <row r="26" spans="1:12" s="117" customFormat="1" ht="28.5" customHeight="1" x14ac:dyDescent="0.2">
      <c r="A26" s="76">
        <v>23</v>
      </c>
      <c r="B26" s="201" t="s">
        <v>422</v>
      </c>
      <c r="C26" s="115"/>
      <c r="D26" s="302"/>
      <c r="E26" s="246"/>
      <c r="F26" s="247"/>
      <c r="G26" s="248"/>
      <c r="H26" s="249" t="s">
        <v>259</v>
      </c>
      <c r="I26" s="161"/>
      <c r="J26" s="250"/>
      <c r="K26" s="250"/>
      <c r="L26" s="251"/>
    </row>
    <row r="27" spans="1:12" s="117" customFormat="1" ht="28.5" customHeight="1" x14ac:dyDescent="0.2">
      <c r="A27" s="76">
        <v>24</v>
      </c>
      <c r="B27" s="201" t="s">
        <v>236</v>
      </c>
      <c r="C27" s="186">
        <v>30</v>
      </c>
      <c r="D27" s="302">
        <v>28177029242</v>
      </c>
      <c r="E27" s="187">
        <v>34523</v>
      </c>
      <c r="F27" s="188" t="s">
        <v>392</v>
      </c>
      <c r="G27" s="193" t="s">
        <v>401</v>
      </c>
      <c r="H27" s="189" t="s">
        <v>212</v>
      </c>
      <c r="I27" s="190">
        <v>405</v>
      </c>
      <c r="J27" s="191"/>
      <c r="K27" s="191"/>
      <c r="L27" s="192">
        <v>1</v>
      </c>
    </row>
    <row r="28" spans="1:12" s="117" customFormat="1" ht="28.5" customHeight="1" x14ac:dyDescent="0.2">
      <c r="A28" s="76">
        <v>25</v>
      </c>
      <c r="B28" s="201" t="s">
        <v>237</v>
      </c>
      <c r="C28" s="186">
        <v>60</v>
      </c>
      <c r="D28" s="302"/>
      <c r="E28" s="187">
        <v>35272</v>
      </c>
      <c r="F28" s="188" t="s">
        <v>406</v>
      </c>
      <c r="G28" s="193" t="s">
        <v>401</v>
      </c>
      <c r="H28" s="189" t="s">
        <v>212</v>
      </c>
      <c r="I28" s="190">
        <v>415</v>
      </c>
      <c r="J28" s="191"/>
      <c r="K28" s="191"/>
      <c r="L28" s="192">
        <v>2</v>
      </c>
    </row>
    <row r="29" spans="1:12" s="117" customFormat="1" ht="28.5" customHeight="1" x14ac:dyDescent="0.2">
      <c r="A29" s="76">
        <v>26</v>
      </c>
      <c r="B29" s="201" t="s">
        <v>414</v>
      </c>
      <c r="C29" s="186"/>
      <c r="D29" s="302"/>
      <c r="E29" s="187"/>
      <c r="F29" s="188"/>
      <c r="G29" s="193"/>
      <c r="H29" s="189"/>
      <c r="I29" s="190"/>
      <c r="J29" s="191"/>
      <c r="K29" s="191"/>
      <c r="L29" s="192"/>
    </row>
    <row r="30" spans="1:12" s="117" customFormat="1" ht="28.5" customHeight="1" x14ac:dyDescent="0.2">
      <c r="A30" s="76">
        <v>27</v>
      </c>
      <c r="B30" s="201" t="s">
        <v>201</v>
      </c>
      <c r="C30" s="115">
        <v>55</v>
      </c>
      <c r="D30" s="302">
        <v>71932060592</v>
      </c>
      <c r="E30" s="246">
        <v>34243</v>
      </c>
      <c r="F30" s="247" t="s">
        <v>390</v>
      </c>
      <c r="G30" s="248" t="s">
        <v>401</v>
      </c>
      <c r="H30" s="249" t="s">
        <v>177</v>
      </c>
      <c r="I30" s="161">
        <v>1486</v>
      </c>
      <c r="J30" s="250"/>
      <c r="K30" s="250"/>
      <c r="L30" s="251">
        <v>2</v>
      </c>
    </row>
    <row r="31" spans="1:12" s="117" customFormat="1" ht="28.5" customHeight="1" x14ac:dyDescent="0.2">
      <c r="A31" s="76">
        <v>28</v>
      </c>
      <c r="B31" s="201" t="s">
        <v>200</v>
      </c>
      <c r="C31" s="115">
        <v>59</v>
      </c>
      <c r="D31" s="302">
        <v>42814743216</v>
      </c>
      <c r="E31" s="246">
        <v>34907</v>
      </c>
      <c r="F31" s="247" t="s">
        <v>391</v>
      </c>
      <c r="G31" s="248" t="s">
        <v>401</v>
      </c>
      <c r="H31" s="249" t="s">
        <v>177</v>
      </c>
      <c r="I31" s="306">
        <v>1455</v>
      </c>
      <c r="J31" s="307"/>
      <c r="K31" s="307"/>
      <c r="L31" s="308">
        <v>1</v>
      </c>
    </row>
    <row r="32" spans="1:12" s="117" customFormat="1" ht="28.5" customHeight="1" x14ac:dyDescent="0.2">
      <c r="A32" s="76">
        <v>29</v>
      </c>
      <c r="B32" s="201" t="s">
        <v>202</v>
      </c>
      <c r="C32" s="115">
        <v>69</v>
      </c>
      <c r="D32" s="302"/>
      <c r="E32" s="246">
        <v>35120</v>
      </c>
      <c r="F32" s="247" t="s">
        <v>411</v>
      </c>
      <c r="G32" s="248" t="s">
        <v>401</v>
      </c>
      <c r="H32" s="249" t="s">
        <v>177</v>
      </c>
      <c r="I32" s="306">
        <v>1804</v>
      </c>
      <c r="J32" s="307"/>
      <c r="K32" s="307"/>
      <c r="L32" s="308">
        <v>3</v>
      </c>
    </row>
    <row r="33" spans="1:12" s="117" customFormat="1" ht="28.5" customHeight="1" x14ac:dyDescent="0.2">
      <c r="A33" s="76">
        <v>30</v>
      </c>
      <c r="B33" s="201" t="s">
        <v>423</v>
      </c>
      <c r="C33" s="115"/>
      <c r="D33" s="302"/>
      <c r="E33" s="246"/>
      <c r="F33" s="247"/>
      <c r="G33" s="248"/>
      <c r="H33" s="249" t="s">
        <v>177</v>
      </c>
      <c r="I33" s="306"/>
      <c r="J33" s="307"/>
      <c r="K33" s="307"/>
      <c r="L33" s="308"/>
    </row>
  </sheetData>
  <autoFilter ref="A3:L33"/>
  <sortState ref="C12:I20">
    <sortCondition ref="I12:I20"/>
  </sortState>
  <mergeCells count="3">
    <mergeCell ref="A1:L1"/>
    <mergeCell ref="A2:F2"/>
    <mergeCell ref="I2:L2"/>
  </mergeCells>
  <phoneticPr fontId="0" type="noConversion"/>
  <conditionalFormatting sqref="E4:E33">
    <cfRule type="cellIs" dxfId="21" priority="1" stopIfTrue="1" operator="between">
      <formula>35796</formula>
      <formula>36525</formula>
    </cfRule>
  </conditionalFormatting>
  <printOptions horizontalCentered="1"/>
  <pageMargins left="0.23622047244094491" right="0.23622047244094491" top="0.62992125984251968" bottom="0.23622047244094491" header="0.35433070866141736" footer="0.15748031496062992"/>
  <pageSetup paperSize="9" scale="5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P66"/>
  <sheetViews>
    <sheetView view="pageBreakPreview" zoomScale="60" zoomScaleNormal="100" workbookViewId="0">
      <selection activeCell="A45" sqref="A45"/>
    </sheetView>
  </sheetViews>
  <sheetFormatPr defaultRowHeight="12.75" x14ac:dyDescent="0.2"/>
  <cols>
    <col min="2" max="2" width="21.7109375" hidden="1" customWidth="1"/>
    <col min="4" max="4" width="16.5703125" bestFit="1" customWidth="1"/>
    <col min="5" max="5" width="43" bestFit="1" customWidth="1"/>
    <col min="6" max="6" width="32" bestFit="1" customWidth="1"/>
    <col min="7" max="7" width="12.85546875" customWidth="1"/>
    <col min="9" max="9" width="0" hidden="1" customWidth="1"/>
    <col min="11" max="11" width="13.140625" hidden="1" customWidth="1"/>
    <col min="12" max="12" width="10" customWidth="1"/>
    <col min="13" max="13" width="17" customWidth="1"/>
    <col min="14" max="14" width="30.7109375" customWidth="1"/>
    <col min="15" max="15" width="27.42578125" customWidth="1"/>
    <col min="16" max="16" width="14.140625" customWidth="1"/>
  </cols>
  <sheetData>
    <row r="1" spans="1:16" ht="48" customHeight="1" x14ac:dyDescent="0.2">
      <c r="A1" s="454" t="str">
        <f>('YARIŞMA BİLGİLERİ'!A2)</f>
        <v>Türkiye Atletizm Federasyonu
İstanbul Atletizm İl Temsilciliği</v>
      </c>
      <c r="B1" s="454"/>
      <c r="C1" s="454"/>
      <c r="D1" s="454"/>
      <c r="E1" s="454"/>
      <c r="F1" s="454"/>
      <c r="G1" s="454"/>
      <c r="H1" s="454"/>
      <c r="I1" s="454"/>
      <c r="J1" s="454"/>
      <c r="K1" s="454"/>
      <c r="L1" s="454"/>
      <c r="M1" s="454"/>
      <c r="N1" s="454"/>
      <c r="O1" s="454"/>
      <c r="P1" s="454"/>
    </row>
    <row r="2" spans="1:16" ht="18" customHeight="1" x14ac:dyDescent="0.2">
      <c r="A2" s="455" t="str">
        <f>'YARIŞMA BİLGİLERİ'!F19</f>
        <v>70. Cezmi Or Yarışmaları</v>
      </c>
      <c r="B2" s="455"/>
      <c r="C2" s="455"/>
      <c r="D2" s="455"/>
      <c r="E2" s="455"/>
      <c r="F2" s="455"/>
      <c r="G2" s="455"/>
      <c r="H2" s="455"/>
      <c r="I2" s="455"/>
      <c r="J2" s="455"/>
      <c r="K2" s="455"/>
      <c r="L2" s="455"/>
      <c r="M2" s="455"/>
      <c r="N2" s="455"/>
      <c r="O2" s="455"/>
      <c r="P2" s="455"/>
    </row>
    <row r="3" spans="1:16" ht="23.25" customHeight="1" x14ac:dyDescent="0.2">
      <c r="A3" s="456" t="s">
        <v>332</v>
      </c>
      <c r="B3" s="456"/>
      <c r="C3" s="456"/>
      <c r="D3" s="456"/>
      <c r="E3" s="456"/>
      <c r="F3" s="456"/>
      <c r="G3" s="456"/>
      <c r="H3" s="456"/>
      <c r="I3" s="456"/>
      <c r="J3" s="456"/>
      <c r="K3" s="456"/>
      <c r="L3" s="456"/>
      <c r="M3" s="456"/>
      <c r="N3" s="456"/>
      <c r="O3" s="456"/>
      <c r="P3" s="456"/>
    </row>
    <row r="4" spans="1:16" ht="23.25" customHeight="1" x14ac:dyDescent="0.2">
      <c r="A4" s="451" t="s">
        <v>150</v>
      </c>
      <c r="B4" s="451"/>
      <c r="C4" s="451"/>
      <c r="D4" s="451"/>
      <c r="E4" s="451"/>
      <c r="F4" s="451"/>
      <c r="G4" s="451"/>
      <c r="H4" s="203"/>
      <c r="J4" s="451" t="s">
        <v>213</v>
      </c>
      <c r="K4" s="451"/>
      <c r="L4" s="451"/>
      <c r="M4" s="451"/>
      <c r="N4" s="451"/>
      <c r="O4" s="451"/>
      <c r="P4" s="451"/>
    </row>
    <row r="5" spans="1:16" ht="31.5" customHeight="1" x14ac:dyDescent="0.2">
      <c r="A5" s="195" t="s">
        <v>335</v>
      </c>
      <c r="B5" s="195" t="s">
        <v>69</v>
      </c>
      <c r="C5" s="195" t="s">
        <v>68</v>
      </c>
      <c r="D5" s="196" t="s">
        <v>13</v>
      </c>
      <c r="E5" s="197" t="s">
        <v>14</v>
      </c>
      <c r="F5" s="197" t="s">
        <v>330</v>
      </c>
      <c r="G5" s="195" t="s">
        <v>151</v>
      </c>
      <c r="H5" s="203"/>
      <c r="I5" s="266"/>
      <c r="J5" s="195" t="s">
        <v>335</v>
      </c>
      <c r="K5" s="195" t="s">
        <v>69</v>
      </c>
      <c r="L5" s="195" t="s">
        <v>68</v>
      </c>
      <c r="M5" s="196" t="s">
        <v>13</v>
      </c>
      <c r="N5" s="197" t="s">
        <v>14</v>
      </c>
      <c r="O5" s="197" t="s">
        <v>330</v>
      </c>
      <c r="P5" s="195" t="s">
        <v>151</v>
      </c>
    </row>
    <row r="6" spans="1:16" ht="36.75" customHeight="1" x14ac:dyDescent="0.2">
      <c r="A6" s="277">
        <v>1</v>
      </c>
      <c r="B6" s="278" t="s">
        <v>116</v>
      </c>
      <c r="C6" s="279">
        <f>IF(ISERROR(VLOOKUP(B6,'KAYIT LİSTESİ'!$B$4:$H$533,2,0)),"",(VLOOKUP(B6,'KAYIT LİSTESİ'!$B$4:$H$533,2,0)))</f>
        <v>47</v>
      </c>
      <c r="D6" s="280">
        <f>IF(ISERROR(VLOOKUP(B6,'KAYIT LİSTESİ'!$B$4:$H$533,4,0)),"",(VLOOKUP(B6,'KAYIT LİSTESİ'!$B$4:$H$533,4,0)))</f>
        <v>31992</v>
      </c>
      <c r="E6" s="281" t="str">
        <f>IF(ISERROR(VLOOKUP(B6,'KAYIT LİSTESİ'!$B$4:$H$533,5,0)),"",(VLOOKUP(B6,'KAYIT LİSTESİ'!$B$4:$H$533,5,0)))</f>
        <v>SİBEL İPEK</v>
      </c>
      <c r="F6" s="281" t="str">
        <f>IF(ISERROR(VLOOKUP(B6,'KAYIT LİSTESİ'!$B$4:$H$533,6,0)),"",(VLOOKUP(B6,'KAYIT LİSTESİ'!$B$4:$H$533,6,0)))</f>
        <v>TUR</v>
      </c>
      <c r="G6" s="287"/>
      <c r="H6" s="204"/>
      <c r="I6" s="66">
        <v>1</v>
      </c>
      <c r="J6" s="277">
        <v>1</v>
      </c>
      <c r="K6" s="278" t="s">
        <v>47</v>
      </c>
      <c r="L6" s="279" t="str">
        <f>IF(ISERROR(VLOOKUP(K6,'KAYIT LİSTESİ'!$B$4:$H$533,2,0)),"",(VLOOKUP(K6,'KAYIT LİSTESİ'!$B$4:$H$533,2,0)))</f>
        <v/>
      </c>
      <c r="M6" s="280" t="str">
        <f>IF(ISERROR(VLOOKUP(K6,'KAYIT LİSTESİ'!$B$4:$H$533,4,0)),"",(VLOOKUP(K6,'KAYIT LİSTESİ'!$B$4:$H$533,4,0)))</f>
        <v/>
      </c>
      <c r="N6" s="281" t="str">
        <f>IF(ISERROR(VLOOKUP(K6,'KAYIT LİSTESİ'!$B$4:$H$533,5,0)),"",(VLOOKUP(K6,'KAYIT LİSTESİ'!$B$4:$H$533,5,0)))</f>
        <v/>
      </c>
      <c r="O6" s="281" t="str">
        <f>IF(ISERROR(VLOOKUP(K6,'KAYIT LİSTESİ'!$B$4:$H$533,6,0)),"",(VLOOKUP(K6,'KAYIT LİSTESİ'!$B$4:$H$533,6,0)))</f>
        <v/>
      </c>
      <c r="P6" s="287"/>
    </row>
    <row r="7" spans="1:16" ht="36.75" customHeight="1" x14ac:dyDescent="0.2">
      <c r="A7" s="277">
        <v>2</v>
      </c>
      <c r="B7" s="278" t="s">
        <v>117</v>
      </c>
      <c r="C7" s="279">
        <f>IF(ISERROR(VLOOKUP(B7,'KAYIT LİSTESİ'!$B$4:$H$533,2,0)),"",(VLOOKUP(B7,'KAYIT LİSTESİ'!$B$4:$H$533,2,0)))</f>
        <v>16</v>
      </c>
      <c r="D7" s="280">
        <f>IF(ISERROR(VLOOKUP(B7,'KAYIT LİSTESİ'!$B$4:$H$533,4,0)),"",(VLOOKUP(B7,'KAYIT LİSTESİ'!$B$4:$H$533,4,0)))</f>
        <v>33646</v>
      </c>
      <c r="E7" s="281" t="str">
        <f>IF(ISERROR(VLOOKUP(B7,'KAYIT LİSTESİ'!$B$4:$H$533,5,0)),"",(VLOOKUP(B7,'KAYIT LİSTESİ'!$B$4:$H$533,5,0)))</f>
        <v>GÖZDE ALTINSARI</v>
      </c>
      <c r="F7" s="281" t="str">
        <f>IF(ISERROR(VLOOKUP(B7,'KAYIT LİSTESİ'!$B$4:$H$533,6,0)),"",(VLOOKUP(B7,'KAYIT LİSTESİ'!$B$4:$H$533,6,0)))</f>
        <v>TUR</v>
      </c>
      <c r="G7" s="287"/>
      <c r="H7" s="204"/>
      <c r="I7" s="66">
        <v>2</v>
      </c>
      <c r="J7" s="277">
        <v>2</v>
      </c>
      <c r="K7" s="278" t="s">
        <v>48</v>
      </c>
      <c r="L7" s="279" t="str">
        <f>IF(ISERROR(VLOOKUP(K7,'KAYIT LİSTESİ'!$B$4:$H$533,2,0)),"",(VLOOKUP(K7,'KAYIT LİSTESİ'!$B$4:$H$533,2,0)))</f>
        <v/>
      </c>
      <c r="M7" s="280" t="str">
        <f>IF(ISERROR(VLOOKUP(K7,'KAYIT LİSTESİ'!$B$4:$H$533,4,0)),"",(VLOOKUP(K7,'KAYIT LİSTESİ'!$B$4:$H$533,4,0)))</f>
        <v/>
      </c>
      <c r="N7" s="281" t="str">
        <f>IF(ISERROR(VLOOKUP(K7,'KAYIT LİSTESİ'!$B$4:$H$533,5,0)),"",(VLOOKUP(K7,'KAYIT LİSTESİ'!$B$4:$H$533,5,0)))</f>
        <v/>
      </c>
      <c r="O7" s="281" t="str">
        <f>IF(ISERROR(VLOOKUP(K7,'KAYIT LİSTESİ'!$B$4:$H$533,6,0)),"",(VLOOKUP(K7,'KAYIT LİSTESİ'!$B$4:$H$533,6,0)))</f>
        <v/>
      </c>
      <c r="P7" s="287"/>
    </row>
    <row r="8" spans="1:16" ht="36.75" customHeight="1" x14ac:dyDescent="0.2">
      <c r="A8" s="277">
        <v>3</v>
      </c>
      <c r="B8" s="278" t="s">
        <v>118</v>
      </c>
      <c r="C8" s="279">
        <f>IF(ISERROR(VLOOKUP(B8,'KAYIT LİSTESİ'!$B$4:$H$533,2,0)),"",(VLOOKUP(B8,'KAYIT LİSTESİ'!$B$4:$H$533,2,0)))</f>
        <v>50</v>
      </c>
      <c r="D8" s="280">
        <f>IF(ISERROR(VLOOKUP(B8,'KAYIT LİSTESİ'!$B$4:$H$533,4,0)),"",(VLOOKUP(B8,'KAYIT LİSTESİ'!$B$4:$H$533,4,0)))</f>
        <v>34308</v>
      </c>
      <c r="E8" s="281" t="str">
        <f>IF(ISERROR(VLOOKUP(B8,'KAYIT LİSTESİ'!$B$4:$H$533,5,0)),"",(VLOOKUP(B8,'KAYIT LİSTESİ'!$B$4:$H$533,5,0)))</f>
        <v>EZGİ ŞAYIR</v>
      </c>
      <c r="F8" s="281" t="str">
        <f>IF(ISERROR(VLOOKUP(B8,'KAYIT LİSTESİ'!$B$4:$H$533,6,0)),"",(VLOOKUP(B8,'KAYIT LİSTESİ'!$B$4:$H$533,6,0)))</f>
        <v>TUR</v>
      </c>
      <c r="G8" s="287"/>
      <c r="H8" s="204"/>
      <c r="I8" s="66">
        <v>3</v>
      </c>
      <c r="J8" s="277">
        <v>3</v>
      </c>
      <c r="K8" s="278" t="s">
        <v>49</v>
      </c>
      <c r="L8" s="279" t="str">
        <f>IF(ISERROR(VLOOKUP(K8,'KAYIT LİSTESİ'!$B$4:$H$533,2,0)),"",(VLOOKUP(K8,'KAYIT LİSTESİ'!$B$4:$H$533,2,0)))</f>
        <v/>
      </c>
      <c r="M8" s="280" t="str">
        <f>IF(ISERROR(VLOOKUP(K8,'KAYIT LİSTESİ'!$B$4:$H$533,4,0)),"",(VLOOKUP(K8,'KAYIT LİSTESİ'!$B$4:$H$533,4,0)))</f>
        <v/>
      </c>
      <c r="N8" s="281" t="str">
        <f>IF(ISERROR(VLOOKUP(K8,'KAYIT LİSTESİ'!$B$4:$H$533,5,0)),"",(VLOOKUP(K8,'KAYIT LİSTESİ'!$B$4:$H$533,5,0)))</f>
        <v/>
      </c>
      <c r="O8" s="281" t="str">
        <f>IF(ISERROR(VLOOKUP(K8,'KAYIT LİSTESİ'!$B$4:$H$533,6,0)),"",(VLOOKUP(K8,'KAYIT LİSTESİ'!$B$4:$H$533,6,0)))</f>
        <v/>
      </c>
      <c r="P8" s="287"/>
    </row>
    <row r="9" spans="1:16" ht="36.75" customHeight="1" x14ac:dyDescent="0.2">
      <c r="A9" s="277">
        <v>4</v>
      </c>
      <c r="B9" s="278" t="s">
        <v>119</v>
      </c>
      <c r="C9" s="279">
        <f>IF(ISERROR(VLOOKUP(B9,'KAYIT LİSTESİ'!$B$4:$H$533,2,0)),"",(VLOOKUP(B9,'KAYIT LİSTESİ'!$B$4:$H$533,2,0)))</f>
        <v>61</v>
      </c>
      <c r="D9" s="280">
        <f>IF(ISERROR(VLOOKUP(B9,'KAYIT LİSTESİ'!$B$4:$H$533,4,0)),"",(VLOOKUP(B9,'KAYIT LİSTESİ'!$B$4:$H$533,4,0)))</f>
        <v>33992</v>
      </c>
      <c r="E9" s="281" t="str">
        <f>IF(ISERROR(VLOOKUP(B9,'KAYIT LİSTESİ'!$B$4:$H$533,5,0)),"",(VLOOKUP(B9,'KAYIT LİSTESİ'!$B$4:$H$533,5,0)))</f>
        <v>NİMET KARAKUŞ</v>
      </c>
      <c r="F9" s="281" t="str">
        <f>IF(ISERROR(VLOOKUP(B9,'KAYIT LİSTESİ'!$B$4:$H$533,6,0)),"",(VLOOKUP(B9,'KAYIT LİSTESİ'!$B$4:$H$533,6,0)))</f>
        <v>TUR</v>
      </c>
      <c r="G9" s="287"/>
      <c r="H9" s="204"/>
      <c r="I9" s="66">
        <v>4</v>
      </c>
      <c r="J9" s="277">
        <v>4</v>
      </c>
      <c r="K9" s="278" t="s">
        <v>50</v>
      </c>
      <c r="L9" s="279" t="str">
        <f>IF(ISERROR(VLOOKUP(K9,'KAYIT LİSTESİ'!$B$4:$H$533,2,0)),"",(VLOOKUP(K9,'KAYIT LİSTESİ'!$B$4:$H$533,2,0)))</f>
        <v/>
      </c>
      <c r="M9" s="280" t="str">
        <f>IF(ISERROR(VLOOKUP(K9,'KAYIT LİSTESİ'!$B$4:$H$533,4,0)),"",(VLOOKUP(K9,'KAYIT LİSTESİ'!$B$4:$H$533,4,0)))</f>
        <v/>
      </c>
      <c r="N9" s="281" t="str">
        <f>IF(ISERROR(VLOOKUP(K9,'KAYIT LİSTESİ'!$B$4:$H$533,5,0)),"",(VLOOKUP(K9,'KAYIT LİSTESİ'!$B$4:$H$533,5,0)))</f>
        <v/>
      </c>
      <c r="O9" s="281" t="str">
        <f>IF(ISERROR(VLOOKUP(K9,'KAYIT LİSTESİ'!$B$4:$H$533,6,0)),"",(VLOOKUP(K9,'KAYIT LİSTESİ'!$B$4:$H$533,6,0)))</f>
        <v/>
      </c>
      <c r="P9" s="287"/>
    </row>
    <row r="10" spans="1:16" ht="36.75" customHeight="1" x14ac:dyDescent="0.2">
      <c r="A10" s="277">
        <v>5</v>
      </c>
      <c r="B10" s="278" t="s">
        <v>120</v>
      </c>
      <c r="C10" s="279">
        <f>IF(ISERROR(VLOOKUP(B10,'KAYIT LİSTESİ'!$B$4:$H$533,2,0)),"",(VLOOKUP(B10,'KAYIT LİSTESİ'!$B$4:$H$533,2,0)))</f>
        <v>2</v>
      </c>
      <c r="D10" s="280">
        <f>IF(ISERROR(VLOOKUP(B10,'KAYIT LİSTESİ'!$B$4:$H$533,4,0)),"",(VLOOKUP(B10,'KAYIT LİSTESİ'!$B$4:$H$533,4,0)))</f>
        <v>35483</v>
      </c>
      <c r="E10" s="281" t="str">
        <f>IF(ISERROR(VLOOKUP(B10,'KAYIT LİSTESİ'!$B$4:$H$533,5,0)),"",(VLOOKUP(B10,'KAYIT LİSTESİ'!$B$4:$H$533,5,0)))</f>
        <v>YUDUM İLİKSİZ</v>
      </c>
      <c r="F10" s="281" t="str">
        <f>IF(ISERROR(VLOOKUP(B10,'KAYIT LİSTESİ'!$B$4:$H$533,6,0)),"",(VLOOKUP(B10,'KAYIT LİSTESİ'!$B$4:$H$533,6,0)))</f>
        <v>TUR</v>
      </c>
      <c r="G10" s="287"/>
      <c r="H10" s="204"/>
      <c r="I10" s="66">
        <v>5</v>
      </c>
      <c r="J10" s="277">
        <v>5</v>
      </c>
      <c r="K10" s="278" t="s">
        <v>51</v>
      </c>
      <c r="L10" s="279" t="str">
        <f>IF(ISERROR(VLOOKUP(K10,'KAYIT LİSTESİ'!$B$4:$H$533,2,0)),"",(VLOOKUP(K10,'KAYIT LİSTESİ'!$B$4:$H$533,2,0)))</f>
        <v/>
      </c>
      <c r="M10" s="280" t="str">
        <f>IF(ISERROR(VLOOKUP(K10,'KAYIT LİSTESİ'!$B$4:$H$533,4,0)),"",(VLOOKUP(K10,'KAYIT LİSTESİ'!$B$4:$H$533,4,0)))</f>
        <v/>
      </c>
      <c r="N10" s="281" t="str">
        <f>IF(ISERROR(VLOOKUP(K10,'KAYIT LİSTESİ'!$B$4:$H$533,5,0)),"",(VLOOKUP(K10,'KAYIT LİSTESİ'!$B$4:$H$533,5,0)))</f>
        <v/>
      </c>
      <c r="O10" s="281" t="str">
        <f>IF(ISERROR(VLOOKUP(K10,'KAYIT LİSTESİ'!$B$4:$H$533,6,0)),"",(VLOOKUP(K10,'KAYIT LİSTESİ'!$B$4:$H$533,6,0)))</f>
        <v/>
      </c>
      <c r="P10" s="287"/>
    </row>
    <row r="11" spans="1:16" ht="36.75" customHeight="1" x14ac:dyDescent="0.2">
      <c r="A11" s="277">
        <v>6</v>
      </c>
      <c r="B11" s="278" t="s">
        <v>121</v>
      </c>
      <c r="C11" s="279">
        <f>IF(ISERROR(VLOOKUP(B11,'KAYIT LİSTESİ'!$B$4:$H$533,2,0)),"",(VLOOKUP(B11,'KAYIT LİSTESİ'!$B$4:$H$533,2,0)))</f>
        <v>1</v>
      </c>
      <c r="D11" s="280">
        <f>IF(ISERROR(VLOOKUP(B11,'KAYIT LİSTESİ'!$B$4:$H$533,4,0)),"",(VLOOKUP(B11,'KAYIT LİSTESİ'!$B$4:$H$533,4,0)))</f>
        <v>33883</v>
      </c>
      <c r="E11" s="281" t="str">
        <f>IF(ISERROR(VLOOKUP(B11,'KAYIT LİSTESİ'!$B$4:$H$533,5,0)),"",(VLOOKUP(B11,'KAYIT LİSTESİ'!$B$4:$H$533,5,0)))</f>
        <v>HAVVA GİZEM DEMİREL</v>
      </c>
      <c r="F11" s="281" t="str">
        <f>IF(ISERROR(VLOOKUP(B11,'KAYIT LİSTESİ'!$B$4:$H$533,6,0)),"",(VLOOKUP(B11,'KAYIT LİSTESİ'!$B$4:$H$533,6,0)))</f>
        <v>TUR</v>
      </c>
      <c r="G11" s="287"/>
      <c r="H11" s="204"/>
      <c r="I11" s="66">
        <v>6</v>
      </c>
      <c r="J11" s="277">
        <v>6</v>
      </c>
      <c r="K11" s="278" t="s">
        <v>52</v>
      </c>
      <c r="L11" s="279" t="str">
        <f>IF(ISERROR(VLOOKUP(K11,'KAYIT LİSTESİ'!$B$4:$H$533,2,0)),"",(VLOOKUP(K11,'KAYIT LİSTESİ'!$B$4:$H$533,2,0)))</f>
        <v/>
      </c>
      <c r="M11" s="280" t="str">
        <f>IF(ISERROR(VLOOKUP(K11,'KAYIT LİSTESİ'!$B$4:$H$533,4,0)),"",(VLOOKUP(K11,'KAYIT LİSTESİ'!$B$4:$H$533,4,0)))</f>
        <v/>
      </c>
      <c r="N11" s="281" t="str">
        <f>IF(ISERROR(VLOOKUP(K11,'KAYIT LİSTESİ'!$B$4:$H$533,5,0)),"",(VLOOKUP(K11,'KAYIT LİSTESİ'!$B$4:$H$533,5,0)))</f>
        <v/>
      </c>
      <c r="O11" s="281" t="str">
        <f>IF(ISERROR(VLOOKUP(K11,'KAYIT LİSTESİ'!$B$4:$H$533,6,0)),"",(VLOOKUP(K11,'KAYIT LİSTESİ'!$B$4:$H$533,6,0)))</f>
        <v/>
      </c>
      <c r="P11" s="287"/>
    </row>
    <row r="12" spans="1:16" ht="36.75" customHeight="1" x14ac:dyDescent="0.2">
      <c r="A12" s="277">
        <v>7</v>
      </c>
      <c r="B12" s="278" t="s">
        <v>122</v>
      </c>
      <c r="C12" s="279">
        <f>IF(ISERROR(VLOOKUP(B12,'KAYIT LİSTESİ'!$B$4:$H$533,2,0)),"",(VLOOKUP(B12,'KAYIT LİSTESİ'!$B$4:$H$533,2,0)))</f>
        <v>41</v>
      </c>
      <c r="D12" s="280">
        <f>IF(ISERROR(VLOOKUP(B12,'KAYIT LİSTESİ'!$B$4:$H$533,4,0)),"",(VLOOKUP(B12,'KAYIT LİSTESİ'!$B$4:$H$533,4,0)))</f>
        <v>33378</v>
      </c>
      <c r="E12" s="281" t="str">
        <f>IF(ISERROR(VLOOKUP(B12,'KAYIT LİSTESİ'!$B$4:$H$533,5,0)),"",(VLOOKUP(B12,'KAYIT LİSTESİ'!$B$4:$H$533,5,0)))</f>
        <v>GÜLŞAH KIZILTAŞ</v>
      </c>
      <c r="F12" s="281" t="str">
        <f>IF(ISERROR(VLOOKUP(B12,'KAYIT LİSTESİ'!$B$4:$H$533,6,0)),"",(VLOOKUP(B12,'KAYIT LİSTESİ'!$B$4:$H$533,6,0)))</f>
        <v>TUR</v>
      </c>
      <c r="G12" s="287"/>
      <c r="H12" s="204"/>
      <c r="I12" s="66">
        <v>7</v>
      </c>
      <c r="J12" s="277">
        <v>7</v>
      </c>
      <c r="K12" s="278" t="s">
        <v>214</v>
      </c>
      <c r="L12" s="279" t="str">
        <f>IF(ISERROR(VLOOKUP(K12,'KAYIT LİSTESİ'!$B$4:$H$533,2,0)),"",(VLOOKUP(K12,'KAYIT LİSTESİ'!$B$4:$H$533,2,0)))</f>
        <v/>
      </c>
      <c r="M12" s="280" t="str">
        <f>IF(ISERROR(VLOOKUP(K12,'KAYIT LİSTESİ'!$B$4:$H$533,4,0)),"",(VLOOKUP(K12,'KAYIT LİSTESİ'!$B$4:$H$533,4,0)))</f>
        <v/>
      </c>
      <c r="N12" s="281" t="str">
        <f>IF(ISERROR(VLOOKUP(K12,'KAYIT LİSTESİ'!$B$4:$H$533,5,0)),"",(VLOOKUP(K12,'KAYIT LİSTESİ'!$B$4:$H$533,5,0)))</f>
        <v/>
      </c>
      <c r="O12" s="281" t="str">
        <f>IF(ISERROR(VLOOKUP(K12,'KAYIT LİSTESİ'!$B$4:$H$533,6,0)),"",(VLOOKUP(K12,'KAYIT LİSTESİ'!$B$4:$H$533,6,0)))</f>
        <v/>
      </c>
      <c r="P12" s="287"/>
    </row>
    <row r="13" spans="1:16" ht="36.75" customHeight="1" x14ac:dyDescent="0.2">
      <c r="A13" s="277">
        <v>8</v>
      </c>
      <c r="B13" s="278" t="s">
        <v>123</v>
      </c>
      <c r="C13" s="279">
        <f>IF(ISERROR(VLOOKUP(B13,'KAYIT LİSTESİ'!$B$4:$H$533,2,0)),"",(VLOOKUP(B13,'KAYIT LİSTESİ'!$B$4:$H$533,2,0)))</f>
        <v>31</v>
      </c>
      <c r="D13" s="280">
        <f>IF(ISERROR(VLOOKUP(B13,'KAYIT LİSTESİ'!$B$4:$H$533,4,0)),"",(VLOOKUP(B13,'KAYIT LİSTESİ'!$B$4:$H$533,4,0)))</f>
        <v>35065</v>
      </c>
      <c r="E13" s="281" t="str">
        <f>IF(ISERROR(VLOOKUP(B13,'KAYIT LİSTESİ'!$B$4:$H$533,5,0)),"",(VLOOKUP(B13,'KAYIT LİSTESİ'!$B$4:$H$533,5,0)))</f>
        <v>ZEYNEP BAŞ</v>
      </c>
      <c r="F13" s="281" t="str">
        <f>IF(ISERROR(VLOOKUP(B13,'KAYIT LİSTESİ'!$B$4:$H$533,6,0)),"",(VLOOKUP(B13,'KAYIT LİSTESİ'!$B$4:$H$533,6,0)))</f>
        <v>TUR</v>
      </c>
      <c r="G13" s="287"/>
      <c r="H13" s="204"/>
      <c r="I13" s="66">
        <v>8</v>
      </c>
      <c r="J13" s="277">
        <v>8</v>
      </c>
      <c r="K13" s="278" t="s">
        <v>215</v>
      </c>
      <c r="L13" s="279" t="str">
        <f>IF(ISERROR(VLOOKUP(K13,'KAYIT LİSTESİ'!$B$4:$H$533,2,0)),"",(VLOOKUP(K13,'KAYIT LİSTESİ'!$B$4:$H$533,2,0)))</f>
        <v/>
      </c>
      <c r="M13" s="280" t="str">
        <f>IF(ISERROR(VLOOKUP(K13,'KAYIT LİSTESİ'!$B$4:$H$533,4,0)),"",(VLOOKUP(K13,'KAYIT LİSTESİ'!$B$4:$H$533,4,0)))</f>
        <v/>
      </c>
      <c r="N13" s="281" t="str">
        <f>IF(ISERROR(VLOOKUP(K13,'KAYIT LİSTESİ'!$B$4:$H$533,5,0)),"",(VLOOKUP(K13,'KAYIT LİSTESİ'!$B$4:$H$533,5,0)))</f>
        <v/>
      </c>
      <c r="O13" s="281" t="str">
        <f>IF(ISERROR(VLOOKUP(K13,'KAYIT LİSTESİ'!$B$4:$H$533,6,0)),"",(VLOOKUP(K13,'KAYIT LİSTESİ'!$B$4:$H$533,6,0)))</f>
        <v/>
      </c>
      <c r="P13" s="287"/>
    </row>
    <row r="14" spans="1:16" ht="36.75" customHeight="1" x14ac:dyDescent="0.3">
      <c r="A14" s="452" t="s">
        <v>197</v>
      </c>
      <c r="B14" s="452"/>
      <c r="C14" s="452"/>
      <c r="D14" s="452"/>
      <c r="E14" s="452"/>
      <c r="F14" s="452"/>
      <c r="G14" s="452"/>
      <c r="H14" s="203"/>
      <c r="I14" s="67">
        <v>9</v>
      </c>
      <c r="J14" s="453" t="s">
        <v>216</v>
      </c>
      <c r="K14" s="453"/>
      <c r="L14" s="453"/>
      <c r="M14" s="453"/>
      <c r="N14" s="453"/>
      <c r="O14" s="453"/>
      <c r="P14" s="453"/>
    </row>
    <row r="15" spans="1:16" ht="36.75" customHeight="1" x14ac:dyDescent="0.2">
      <c r="A15" s="195" t="s">
        <v>335</v>
      </c>
      <c r="B15" s="195" t="s">
        <v>69</v>
      </c>
      <c r="C15" s="195" t="s">
        <v>68</v>
      </c>
      <c r="D15" s="196" t="s">
        <v>13</v>
      </c>
      <c r="E15" s="197" t="s">
        <v>14</v>
      </c>
      <c r="F15" s="197" t="s">
        <v>330</v>
      </c>
      <c r="G15" s="195" t="s">
        <v>151</v>
      </c>
      <c r="H15" s="203"/>
      <c r="I15" s="67">
        <v>10</v>
      </c>
      <c r="J15" s="293" t="s">
        <v>6</v>
      </c>
      <c r="K15" s="294"/>
      <c r="L15" s="293" t="s">
        <v>67</v>
      </c>
      <c r="M15" s="293" t="s">
        <v>21</v>
      </c>
      <c r="N15" s="293" t="s">
        <v>7</v>
      </c>
      <c r="O15" s="293" t="s">
        <v>330</v>
      </c>
      <c r="P15" s="293" t="s">
        <v>151</v>
      </c>
    </row>
    <row r="16" spans="1:16" ht="36.75" customHeight="1" x14ac:dyDescent="0.2">
      <c r="A16" s="277">
        <v>1</v>
      </c>
      <c r="B16" s="278" t="s">
        <v>166</v>
      </c>
      <c r="C16" s="279" t="str">
        <f>IF(ISERROR(VLOOKUP(B16,'KAYIT LİSTESİ'!$B$4:$H$533,2,0)),"",(VLOOKUP(B16,'KAYIT LİSTESİ'!$B$4:$H$533,2,0)))</f>
        <v/>
      </c>
      <c r="D16" s="280" t="str">
        <f>IF(ISERROR(VLOOKUP(B16,'KAYIT LİSTESİ'!$B$4:$H$533,4,0)),"",(VLOOKUP(B16,'KAYIT LİSTESİ'!$B$4:$H$533,4,0)))</f>
        <v/>
      </c>
      <c r="E16" s="281" t="str">
        <f>IF(ISERROR(VLOOKUP(B16,'KAYIT LİSTESİ'!$B$4:$H$533,5,0)),"",(VLOOKUP(B16,'KAYIT LİSTESİ'!$B$4:$H$533,5,0)))</f>
        <v/>
      </c>
      <c r="F16" s="281" t="str">
        <f>IF(ISERROR(VLOOKUP(B16,'KAYIT LİSTESİ'!$B$4:$H$533,6,0)),"",(VLOOKUP(B16,'KAYIT LİSTESİ'!$B$4:$H$533,6,0)))</f>
        <v/>
      </c>
      <c r="G16" s="287"/>
      <c r="H16" s="203"/>
      <c r="I16" s="67">
        <v>11</v>
      </c>
      <c r="J16" s="277">
        <v>1</v>
      </c>
      <c r="K16" s="278" t="s">
        <v>217</v>
      </c>
      <c r="L16" s="295">
        <f>IF(ISERROR(VLOOKUP(K16,'KAYIT LİSTESİ'!$B$4:$H$533,2,0)),"",(VLOOKUP(K16,'KAYIT LİSTESİ'!$B$4:$H$533,2,0)))</f>
        <v>30</v>
      </c>
      <c r="M16" s="296">
        <f>IF(ISERROR(VLOOKUP(K16,'KAYIT LİSTESİ'!$B$4:$H$533,4,0)),"",(VLOOKUP(K16,'KAYIT LİSTESİ'!$B$4:$H$533,4,0)))</f>
        <v>34523</v>
      </c>
      <c r="N16" s="297" t="str">
        <f>IF(ISERROR(VLOOKUP(K16,'KAYIT LİSTESİ'!$B$4:$H$533,5,0)),"",(VLOOKUP(K16,'KAYIT LİSTESİ'!$B$4:$H$533,5,0)))</f>
        <v xml:space="preserve">BUSE ARIKAZAN </v>
      </c>
      <c r="O16" s="297" t="str">
        <f>IF(ISERROR(VLOOKUP(K16,'KAYIT LİSTESİ'!$B$4:$H$533,6,0)),"",(VLOOKUP(K16,'KAYIT LİSTESİ'!$B$4:$H$533,6,0)))</f>
        <v>TUR</v>
      </c>
      <c r="P16" s="298"/>
    </row>
    <row r="17" spans="1:16" ht="36.75" customHeight="1" x14ac:dyDescent="0.2">
      <c r="A17" s="277">
        <v>2</v>
      </c>
      <c r="B17" s="278" t="s">
        <v>167</v>
      </c>
      <c r="C17" s="279" t="str">
        <f>IF(ISERROR(VLOOKUP(B17,'KAYIT LİSTESİ'!$B$4:$H$533,2,0)),"",(VLOOKUP(B17,'KAYIT LİSTESİ'!$B$4:$H$533,2,0)))</f>
        <v/>
      </c>
      <c r="D17" s="280" t="str">
        <f>IF(ISERROR(VLOOKUP(B17,'KAYIT LİSTESİ'!$B$4:$H$533,4,0)),"",(VLOOKUP(B17,'KAYIT LİSTESİ'!$B$4:$H$533,4,0)))</f>
        <v/>
      </c>
      <c r="E17" s="281" t="str">
        <f>IF(ISERROR(VLOOKUP(B17,'KAYIT LİSTESİ'!$B$4:$H$533,5,0)),"",(VLOOKUP(B17,'KAYIT LİSTESİ'!$B$4:$H$533,5,0)))</f>
        <v/>
      </c>
      <c r="F17" s="281" t="str">
        <f>IF(ISERROR(VLOOKUP(B17,'KAYIT LİSTESİ'!$B$4:$H$533,6,0)),"",(VLOOKUP(B17,'KAYIT LİSTESİ'!$B$4:$H$533,6,0)))</f>
        <v/>
      </c>
      <c r="G17" s="287"/>
      <c r="H17" s="203"/>
      <c r="I17" s="67">
        <v>12</v>
      </c>
      <c r="J17" s="277">
        <v>2</v>
      </c>
      <c r="K17" s="278" t="s">
        <v>218</v>
      </c>
      <c r="L17" s="295">
        <f>IF(ISERROR(VLOOKUP(K17,'KAYIT LİSTESİ'!$B$4:$H$533,2,0)),"",(VLOOKUP(K17,'KAYIT LİSTESİ'!$B$4:$H$533,2,0)))</f>
        <v>60</v>
      </c>
      <c r="M17" s="296">
        <f>IF(ISERROR(VLOOKUP(K17,'KAYIT LİSTESİ'!$B$4:$H$533,4,0)),"",(VLOOKUP(K17,'KAYIT LİSTESİ'!$B$4:$H$533,4,0)))</f>
        <v>35272</v>
      </c>
      <c r="N17" s="297" t="str">
        <f>IF(ISERROR(VLOOKUP(K17,'KAYIT LİSTESİ'!$B$4:$H$533,5,0)),"",(VLOOKUP(K17,'KAYIT LİSTESİ'!$B$4:$H$533,5,0)))</f>
        <v>DEMET PARLAK</v>
      </c>
      <c r="O17" s="297" t="str">
        <f>IF(ISERROR(VLOOKUP(K17,'KAYIT LİSTESİ'!$B$4:$H$533,6,0)),"",(VLOOKUP(K17,'KAYIT LİSTESİ'!$B$4:$H$533,6,0)))</f>
        <v>TUR</v>
      </c>
      <c r="P17" s="298"/>
    </row>
    <row r="18" spans="1:16" ht="36.75" customHeight="1" x14ac:dyDescent="0.2">
      <c r="A18" s="277">
        <v>3</v>
      </c>
      <c r="B18" s="278" t="s">
        <v>168</v>
      </c>
      <c r="C18" s="279" t="str">
        <f>IF(ISERROR(VLOOKUP(B18,'KAYIT LİSTESİ'!$B$4:$H$533,2,0)),"",(VLOOKUP(B18,'KAYIT LİSTESİ'!$B$4:$H$533,2,0)))</f>
        <v/>
      </c>
      <c r="D18" s="280" t="str">
        <f>IF(ISERROR(VLOOKUP(B18,'KAYIT LİSTESİ'!$B$4:$H$533,4,0)),"",(VLOOKUP(B18,'KAYIT LİSTESİ'!$B$4:$H$533,4,0)))</f>
        <v/>
      </c>
      <c r="E18" s="281" t="str">
        <f>IF(ISERROR(VLOOKUP(B18,'KAYIT LİSTESİ'!$B$4:$H$533,5,0)),"",(VLOOKUP(B18,'KAYIT LİSTESİ'!$B$4:$H$533,5,0)))</f>
        <v/>
      </c>
      <c r="F18" s="281" t="str">
        <f>IF(ISERROR(VLOOKUP(B18,'KAYIT LİSTESİ'!$B$4:$H$533,6,0)),"",(VLOOKUP(B18,'KAYIT LİSTESİ'!$B$4:$H$533,6,0)))</f>
        <v/>
      </c>
      <c r="G18" s="287"/>
      <c r="H18" s="203"/>
      <c r="I18" s="67">
        <v>13</v>
      </c>
      <c r="J18" s="277">
        <v>3</v>
      </c>
      <c r="K18" s="278" t="s">
        <v>219</v>
      </c>
      <c r="L18" s="295" t="str">
        <f>IF(ISERROR(VLOOKUP(K18,'KAYIT LİSTESİ'!$B$4:$H$533,2,0)),"",(VLOOKUP(K18,'KAYIT LİSTESİ'!$B$4:$H$533,2,0)))</f>
        <v/>
      </c>
      <c r="M18" s="296" t="str">
        <f>IF(ISERROR(VLOOKUP(K18,'KAYIT LİSTESİ'!$B$4:$H$533,4,0)),"",(VLOOKUP(K18,'KAYIT LİSTESİ'!$B$4:$H$533,4,0)))</f>
        <v/>
      </c>
      <c r="N18" s="297" t="str">
        <f>IF(ISERROR(VLOOKUP(K18,'KAYIT LİSTESİ'!$B$4:$H$533,5,0)),"",(VLOOKUP(K18,'KAYIT LİSTESİ'!$B$4:$H$533,5,0)))</f>
        <v/>
      </c>
      <c r="O18" s="297" t="str">
        <f>IF(ISERROR(VLOOKUP(K18,'KAYIT LİSTESİ'!$B$4:$H$533,6,0)),"",(VLOOKUP(K18,'KAYIT LİSTESİ'!$B$4:$H$533,6,0)))</f>
        <v/>
      </c>
      <c r="P18" s="298"/>
    </row>
    <row r="19" spans="1:16" ht="36.75" customHeight="1" x14ac:dyDescent="0.2">
      <c r="A19" s="277">
        <v>4</v>
      </c>
      <c r="B19" s="278" t="s">
        <v>169</v>
      </c>
      <c r="C19" s="279" t="str">
        <f>IF(ISERROR(VLOOKUP(B19,'KAYIT LİSTESİ'!$B$4:$H$533,2,0)),"",(VLOOKUP(B19,'KAYIT LİSTESİ'!$B$4:$H$533,2,0)))</f>
        <v/>
      </c>
      <c r="D19" s="280" t="str">
        <f>IF(ISERROR(VLOOKUP(B19,'KAYIT LİSTESİ'!$B$4:$H$533,4,0)),"",(VLOOKUP(B19,'KAYIT LİSTESİ'!$B$4:$H$533,4,0)))</f>
        <v/>
      </c>
      <c r="E19" s="281" t="str">
        <f>IF(ISERROR(VLOOKUP(B19,'KAYIT LİSTESİ'!$B$4:$H$533,5,0)),"",(VLOOKUP(B19,'KAYIT LİSTESİ'!$B$4:$H$533,5,0)))</f>
        <v/>
      </c>
      <c r="F19" s="281" t="str">
        <f>IF(ISERROR(VLOOKUP(B19,'KAYIT LİSTESİ'!$B$4:$H$533,6,0)),"",(VLOOKUP(B19,'KAYIT LİSTESİ'!$B$4:$H$533,6,0)))</f>
        <v/>
      </c>
      <c r="G19" s="287"/>
      <c r="H19" s="203"/>
      <c r="I19" s="67">
        <v>14</v>
      </c>
      <c r="J19" s="277">
        <v>4</v>
      </c>
      <c r="K19" s="278" t="s">
        <v>220</v>
      </c>
      <c r="L19" s="295" t="str">
        <f>IF(ISERROR(VLOOKUP(K19,'KAYIT LİSTESİ'!$B$4:$H$533,2,0)),"",(VLOOKUP(K19,'KAYIT LİSTESİ'!$B$4:$H$533,2,0)))</f>
        <v/>
      </c>
      <c r="M19" s="296" t="str">
        <f>IF(ISERROR(VLOOKUP(K19,'KAYIT LİSTESİ'!$B$4:$H$533,4,0)),"",(VLOOKUP(K19,'KAYIT LİSTESİ'!$B$4:$H$533,4,0)))</f>
        <v/>
      </c>
      <c r="N19" s="297" t="str">
        <f>IF(ISERROR(VLOOKUP(K19,'KAYIT LİSTESİ'!$B$4:$H$533,5,0)),"",(VLOOKUP(K19,'KAYIT LİSTESİ'!$B$4:$H$533,5,0)))</f>
        <v/>
      </c>
      <c r="O19" s="297" t="str">
        <f>IF(ISERROR(VLOOKUP(K19,'KAYIT LİSTESİ'!$B$4:$H$533,6,0)),"",(VLOOKUP(K19,'KAYIT LİSTESİ'!$B$4:$H$533,6,0)))</f>
        <v/>
      </c>
      <c r="P19" s="298"/>
    </row>
    <row r="20" spans="1:16" ht="36.75" customHeight="1" x14ac:dyDescent="0.2">
      <c r="A20" s="277">
        <v>5</v>
      </c>
      <c r="B20" s="278" t="s">
        <v>170</v>
      </c>
      <c r="C20" s="279" t="str">
        <f>IF(ISERROR(VLOOKUP(B20,'KAYIT LİSTESİ'!$B$4:$H$533,2,0)),"",(VLOOKUP(B20,'KAYIT LİSTESİ'!$B$4:$H$533,2,0)))</f>
        <v/>
      </c>
      <c r="D20" s="280" t="str">
        <f>IF(ISERROR(VLOOKUP(B20,'KAYIT LİSTESİ'!$B$4:$H$533,4,0)),"",(VLOOKUP(B20,'KAYIT LİSTESİ'!$B$4:$H$533,4,0)))</f>
        <v/>
      </c>
      <c r="E20" s="281" t="str">
        <f>IF(ISERROR(VLOOKUP(B20,'KAYIT LİSTESİ'!$B$4:$H$533,5,0)),"",(VLOOKUP(B20,'KAYIT LİSTESİ'!$B$4:$H$533,5,0)))</f>
        <v/>
      </c>
      <c r="F20" s="281" t="str">
        <f>IF(ISERROR(VLOOKUP(B20,'KAYIT LİSTESİ'!$B$4:$H$533,6,0)),"",(VLOOKUP(B20,'KAYIT LİSTESİ'!$B$4:$H$533,6,0)))</f>
        <v/>
      </c>
      <c r="G20" s="287"/>
      <c r="H20" s="203"/>
      <c r="I20" s="67">
        <v>15</v>
      </c>
      <c r="J20" s="277">
        <v>5</v>
      </c>
      <c r="K20" s="278" t="s">
        <v>221</v>
      </c>
      <c r="L20" s="295" t="str">
        <f>IF(ISERROR(VLOOKUP(K20,'KAYIT LİSTESİ'!$B$4:$H$533,2,0)),"",(VLOOKUP(K20,'KAYIT LİSTESİ'!$B$4:$H$533,2,0)))</f>
        <v/>
      </c>
      <c r="M20" s="296" t="str">
        <f>IF(ISERROR(VLOOKUP(K20,'KAYIT LİSTESİ'!$B$4:$H$533,4,0)),"",(VLOOKUP(K20,'KAYIT LİSTESİ'!$B$4:$H$533,4,0)))</f>
        <v/>
      </c>
      <c r="N20" s="297" t="str">
        <f>IF(ISERROR(VLOOKUP(K20,'KAYIT LİSTESİ'!$B$4:$H$533,5,0)),"",(VLOOKUP(K20,'KAYIT LİSTESİ'!$B$4:$H$533,5,0)))</f>
        <v/>
      </c>
      <c r="O20" s="297" t="str">
        <f>IF(ISERROR(VLOOKUP(K20,'KAYIT LİSTESİ'!$B$4:$H$533,6,0)),"",(VLOOKUP(K20,'KAYIT LİSTESİ'!$B$4:$H$533,6,0)))</f>
        <v/>
      </c>
      <c r="P20" s="298"/>
    </row>
    <row r="21" spans="1:16" ht="36.75" customHeight="1" x14ac:dyDescent="0.2">
      <c r="A21" s="277">
        <v>6</v>
      </c>
      <c r="B21" s="278" t="s">
        <v>171</v>
      </c>
      <c r="C21" s="279" t="str">
        <f>IF(ISERROR(VLOOKUP(B21,'KAYIT LİSTESİ'!$B$4:$H$533,2,0)),"",(VLOOKUP(B21,'KAYIT LİSTESİ'!$B$4:$H$533,2,0)))</f>
        <v/>
      </c>
      <c r="D21" s="280" t="str">
        <f>IF(ISERROR(VLOOKUP(B21,'KAYIT LİSTESİ'!$B$4:$H$533,4,0)),"",(VLOOKUP(B21,'KAYIT LİSTESİ'!$B$4:$H$533,4,0)))</f>
        <v/>
      </c>
      <c r="E21" s="281" t="str">
        <f>IF(ISERROR(VLOOKUP(B21,'KAYIT LİSTESİ'!$B$4:$H$533,5,0)),"",(VLOOKUP(B21,'KAYIT LİSTESİ'!$B$4:$H$533,5,0)))</f>
        <v/>
      </c>
      <c r="F21" s="281" t="str">
        <f>IF(ISERROR(VLOOKUP(B21,'KAYIT LİSTESİ'!$B$4:$H$533,6,0)),"",(VLOOKUP(B21,'KAYIT LİSTESİ'!$B$4:$H$533,6,0)))</f>
        <v/>
      </c>
      <c r="G21" s="287"/>
      <c r="H21" s="203"/>
      <c r="I21" s="67">
        <v>16</v>
      </c>
      <c r="J21" s="277">
        <v>6</v>
      </c>
      <c r="K21" s="278" t="s">
        <v>222</v>
      </c>
      <c r="L21" s="295" t="str">
        <f>IF(ISERROR(VLOOKUP(K21,'KAYIT LİSTESİ'!$B$4:$H$533,2,0)),"",(VLOOKUP(K21,'KAYIT LİSTESİ'!$B$4:$H$533,2,0)))</f>
        <v/>
      </c>
      <c r="M21" s="296" t="str">
        <f>IF(ISERROR(VLOOKUP(K21,'KAYIT LİSTESİ'!$B$4:$H$533,4,0)),"",(VLOOKUP(K21,'KAYIT LİSTESİ'!$B$4:$H$533,4,0)))</f>
        <v/>
      </c>
      <c r="N21" s="297" t="str">
        <f>IF(ISERROR(VLOOKUP(K21,'KAYIT LİSTESİ'!$B$4:$H$533,5,0)),"",(VLOOKUP(K21,'KAYIT LİSTESİ'!$B$4:$H$533,5,0)))</f>
        <v/>
      </c>
      <c r="O21" s="297" t="str">
        <f>IF(ISERROR(VLOOKUP(K21,'KAYIT LİSTESİ'!$B$4:$H$533,6,0)),"",(VLOOKUP(K21,'KAYIT LİSTESİ'!$B$4:$H$533,6,0)))</f>
        <v/>
      </c>
      <c r="P21" s="298"/>
    </row>
    <row r="22" spans="1:16" ht="36.75" customHeight="1" x14ac:dyDescent="0.2">
      <c r="A22" s="277">
        <v>7</v>
      </c>
      <c r="B22" s="278" t="s">
        <v>172</v>
      </c>
      <c r="C22" s="279" t="str">
        <f>IF(ISERROR(VLOOKUP(B22,'KAYIT LİSTESİ'!$B$4:$H$533,2,0)),"",(VLOOKUP(B22,'KAYIT LİSTESİ'!$B$4:$H$533,2,0)))</f>
        <v/>
      </c>
      <c r="D22" s="280" t="str">
        <f>IF(ISERROR(VLOOKUP(B22,'KAYIT LİSTESİ'!$B$4:$H$533,4,0)),"",(VLOOKUP(B22,'KAYIT LİSTESİ'!$B$4:$H$533,4,0)))</f>
        <v/>
      </c>
      <c r="E22" s="281" t="str">
        <f>IF(ISERROR(VLOOKUP(B22,'KAYIT LİSTESİ'!$B$4:$H$533,5,0)),"",(VLOOKUP(B22,'KAYIT LİSTESİ'!$B$4:$H$533,5,0)))</f>
        <v/>
      </c>
      <c r="F22" s="281" t="str">
        <f>IF(ISERROR(VLOOKUP(B22,'KAYIT LİSTESİ'!$B$4:$H$533,6,0)),"",(VLOOKUP(B22,'KAYIT LİSTESİ'!$B$4:$H$533,6,0)))</f>
        <v/>
      </c>
      <c r="G22" s="287"/>
      <c r="H22" s="203"/>
      <c r="I22" s="67">
        <v>17</v>
      </c>
      <c r="J22" s="277">
        <v>7</v>
      </c>
      <c r="K22" s="278" t="s">
        <v>223</v>
      </c>
      <c r="L22" s="295" t="str">
        <f>IF(ISERROR(VLOOKUP(K22,'KAYIT LİSTESİ'!$B$4:$H$533,2,0)),"",(VLOOKUP(K22,'KAYIT LİSTESİ'!$B$4:$H$533,2,0)))</f>
        <v/>
      </c>
      <c r="M22" s="296" t="str">
        <f>IF(ISERROR(VLOOKUP(K22,'KAYIT LİSTESİ'!$B$4:$H$533,4,0)),"",(VLOOKUP(K22,'KAYIT LİSTESİ'!$B$4:$H$533,4,0)))</f>
        <v/>
      </c>
      <c r="N22" s="297" t="str">
        <f>IF(ISERROR(VLOOKUP(K22,'KAYIT LİSTESİ'!$B$4:$H$533,5,0)),"",(VLOOKUP(K22,'KAYIT LİSTESİ'!$B$4:$H$533,5,0)))</f>
        <v/>
      </c>
      <c r="O22" s="297" t="str">
        <f>IF(ISERROR(VLOOKUP(K22,'KAYIT LİSTESİ'!$B$4:$H$533,6,0)),"",(VLOOKUP(K22,'KAYIT LİSTESİ'!$B$4:$H$533,6,0)))</f>
        <v/>
      </c>
      <c r="P22" s="298"/>
    </row>
    <row r="23" spans="1:16" ht="36.75" customHeight="1" x14ac:dyDescent="0.2">
      <c r="A23" s="277">
        <v>8</v>
      </c>
      <c r="B23" s="278" t="s">
        <v>173</v>
      </c>
      <c r="C23" s="279" t="str">
        <f>IF(ISERROR(VLOOKUP(B23,'KAYIT LİSTESİ'!$B$4:$H$533,2,0)),"",(VLOOKUP(B23,'KAYIT LİSTESİ'!$B$4:$H$533,2,0)))</f>
        <v/>
      </c>
      <c r="D23" s="280" t="str">
        <f>IF(ISERROR(VLOOKUP(B23,'KAYIT LİSTESİ'!$B$4:$H$533,4,0)),"",(VLOOKUP(B23,'KAYIT LİSTESİ'!$B$4:$H$533,4,0)))</f>
        <v/>
      </c>
      <c r="E23" s="281" t="str">
        <f>IF(ISERROR(VLOOKUP(B23,'KAYIT LİSTESİ'!$B$4:$H$533,5,0)),"",(VLOOKUP(B23,'KAYIT LİSTESİ'!$B$4:$H$533,5,0)))</f>
        <v/>
      </c>
      <c r="F23" s="281" t="str">
        <f>IF(ISERROR(VLOOKUP(B23,'KAYIT LİSTESİ'!$B$4:$H$533,6,0)),"",(VLOOKUP(B23,'KAYIT LİSTESİ'!$B$4:$H$533,6,0)))</f>
        <v/>
      </c>
      <c r="G23" s="287"/>
      <c r="H23" s="203"/>
      <c r="I23" s="67">
        <v>18</v>
      </c>
      <c r="J23" s="277">
        <v>8</v>
      </c>
      <c r="K23" s="278" t="s">
        <v>224</v>
      </c>
      <c r="L23" s="295" t="str">
        <f>IF(ISERROR(VLOOKUP(K23,'KAYIT LİSTESİ'!$B$4:$H$533,2,0)),"",(VLOOKUP(K23,'KAYIT LİSTESİ'!$B$4:$H$533,2,0)))</f>
        <v/>
      </c>
      <c r="M23" s="296" t="str">
        <f>IF(ISERROR(VLOOKUP(K23,'KAYIT LİSTESİ'!$B$4:$H$533,4,0)),"",(VLOOKUP(K23,'KAYIT LİSTESİ'!$B$4:$H$533,4,0)))</f>
        <v/>
      </c>
      <c r="N23" s="297" t="str">
        <f>IF(ISERROR(VLOOKUP(K23,'KAYIT LİSTESİ'!$B$4:$H$533,5,0)),"",(VLOOKUP(K23,'KAYIT LİSTESİ'!$B$4:$H$533,5,0)))</f>
        <v/>
      </c>
      <c r="O23" s="297" t="str">
        <f>IF(ISERROR(VLOOKUP(K23,'KAYIT LİSTESİ'!$B$4:$H$533,6,0)),"",(VLOOKUP(K23,'KAYIT LİSTESİ'!$B$4:$H$533,6,0)))</f>
        <v/>
      </c>
      <c r="P23" s="298"/>
    </row>
    <row r="24" spans="1:16" ht="36.75" customHeight="1" x14ac:dyDescent="0.3">
      <c r="A24" s="452" t="s">
        <v>198</v>
      </c>
      <c r="B24" s="452"/>
      <c r="C24" s="452"/>
      <c r="D24" s="452"/>
      <c r="E24" s="452"/>
      <c r="F24" s="452"/>
      <c r="G24" s="452"/>
      <c r="H24" s="203"/>
      <c r="I24" s="67">
        <v>19</v>
      </c>
      <c r="J24" s="453" t="s">
        <v>199</v>
      </c>
      <c r="K24" s="453"/>
      <c r="L24" s="453"/>
      <c r="M24" s="453"/>
      <c r="N24" s="453"/>
      <c r="O24" s="453"/>
      <c r="P24" s="453"/>
    </row>
    <row r="25" spans="1:16" ht="36.75" customHeight="1" x14ac:dyDescent="0.2">
      <c r="A25" s="195" t="s">
        <v>335</v>
      </c>
      <c r="B25" s="195" t="s">
        <v>69</v>
      </c>
      <c r="C25" s="195" t="s">
        <v>68</v>
      </c>
      <c r="D25" s="196" t="s">
        <v>13</v>
      </c>
      <c r="E25" s="197" t="s">
        <v>14</v>
      </c>
      <c r="F25" s="197" t="s">
        <v>330</v>
      </c>
      <c r="G25" s="198" t="s">
        <v>151</v>
      </c>
      <c r="H25" s="203"/>
      <c r="I25" s="67">
        <v>20</v>
      </c>
      <c r="J25" s="293" t="s">
        <v>6</v>
      </c>
      <c r="K25" s="294"/>
      <c r="L25" s="293" t="s">
        <v>67</v>
      </c>
      <c r="M25" s="293" t="s">
        <v>21</v>
      </c>
      <c r="N25" s="293" t="s">
        <v>7</v>
      </c>
      <c r="O25" s="293" t="s">
        <v>330</v>
      </c>
      <c r="P25" s="293" t="s">
        <v>151</v>
      </c>
    </row>
    <row r="26" spans="1:16" ht="36.75" customHeight="1" x14ac:dyDescent="0.2">
      <c r="A26" s="277">
        <v>1</v>
      </c>
      <c r="B26" s="278" t="s">
        <v>158</v>
      </c>
      <c r="C26" s="299" t="str">
        <f>IF(ISERROR(VLOOKUP(B26,'KAYIT LİSTESİ'!$B$4:$H$533,2,0)),"",(VLOOKUP(B26,'KAYIT LİSTESİ'!$B$4:$H$533,2,0)))</f>
        <v/>
      </c>
      <c r="D26" s="280" t="str">
        <f>IF(ISERROR(VLOOKUP(B26,'KAYIT LİSTESİ'!$B$4:$H$533,4,0)),"",(VLOOKUP(B26,'KAYIT LİSTESİ'!$B$4:$H$533,4,0)))</f>
        <v/>
      </c>
      <c r="E26" s="281" t="str">
        <f>IF(ISERROR(VLOOKUP(B26,'KAYIT LİSTESİ'!$B$4:$H$533,5,0)),"",(VLOOKUP(B26,'KAYIT LİSTESİ'!$B$4:$H$533,5,0)))</f>
        <v/>
      </c>
      <c r="F26" s="281" t="str">
        <f>IF(ISERROR(VLOOKUP(B26,'KAYIT LİSTESİ'!$B$4:$H$533,6,0)),"",(VLOOKUP(B26,'KAYIT LİSTESİ'!$B$4:$H$533,6,0)))</f>
        <v/>
      </c>
      <c r="G26" s="282"/>
      <c r="H26" s="203"/>
      <c r="I26" s="67">
        <v>21</v>
      </c>
      <c r="J26" s="288">
        <v>1</v>
      </c>
      <c r="K26" s="289" t="s">
        <v>200</v>
      </c>
      <c r="L26" s="290">
        <f>IF(ISERROR(VLOOKUP(K26,'KAYIT LİSTESİ'!$B$4:$H$533,2,0)),"",(VLOOKUP(K26,'KAYIT LİSTESİ'!$B$4:$H$533,2,0)))</f>
        <v>59</v>
      </c>
      <c r="M26" s="291">
        <f>IF(ISERROR(VLOOKUP(K26,'KAYIT LİSTESİ'!$B$4:$H$533,4,0)),"",(VLOOKUP(K26,'KAYIT LİSTESİ'!$B$4:$H$533,4,0)))</f>
        <v>34907</v>
      </c>
      <c r="N26" s="292" t="str">
        <f>IF(ISERROR(VLOOKUP(K26,'KAYIT LİSTESİ'!$B$4:$H$533,5,0)),"",(VLOOKUP(K26,'KAYIT LİSTESİ'!$B$4:$H$533,5,0)))</f>
        <v>SARE BOSTANCI</v>
      </c>
      <c r="O26" s="292" t="str">
        <f>IF(ISERROR(VLOOKUP(K26,'KAYIT LİSTESİ'!$B$4:$H$533,6,0)),"",(VLOOKUP(K26,'KAYIT LİSTESİ'!$B$4:$H$533,6,0)))</f>
        <v>TUR</v>
      </c>
      <c r="P26" s="298"/>
    </row>
    <row r="27" spans="1:16" ht="36.75" customHeight="1" x14ac:dyDescent="0.2">
      <c r="A27" s="277">
        <v>2</v>
      </c>
      <c r="B27" s="278" t="s">
        <v>159</v>
      </c>
      <c r="C27" s="299" t="str">
        <f>IF(ISERROR(VLOOKUP(B27,'KAYIT LİSTESİ'!$B$4:$H$533,2,0)),"",(VLOOKUP(B27,'KAYIT LİSTESİ'!$B$4:$H$533,2,0)))</f>
        <v/>
      </c>
      <c r="D27" s="280" t="str">
        <f>IF(ISERROR(VLOOKUP(B27,'KAYIT LİSTESİ'!$B$4:$H$533,4,0)),"",(VLOOKUP(B27,'KAYIT LİSTESİ'!$B$4:$H$533,4,0)))</f>
        <v/>
      </c>
      <c r="E27" s="281" t="str">
        <f>IF(ISERROR(VLOOKUP(B27,'KAYIT LİSTESİ'!$B$4:$H$533,5,0)),"",(VLOOKUP(B27,'KAYIT LİSTESİ'!$B$4:$H$533,5,0)))</f>
        <v/>
      </c>
      <c r="F27" s="281" t="str">
        <f>IF(ISERROR(VLOOKUP(B27,'KAYIT LİSTESİ'!$B$4:$H$533,6,0)),"",(VLOOKUP(B27,'KAYIT LİSTESİ'!$B$4:$H$533,6,0)))</f>
        <v/>
      </c>
      <c r="G27" s="282"/>
      <c r="H27" s="203"/>
      <c r="I27" s="67">
        <v>22</v>
      </c>
      <c r="J27" s="288">
        <v>2</v>
      </c>
      <c r="K27" s="289" t="s">
        <v>201</v>
      </c>
      <c r="L27" s="290">
        <f>IF(ISERROR(VLOOKUP(K27,'KAYIT LİSTESİ'!$B$4:$H$533,2,0)),"",(VLOOKUP(K27,'KAYIT LİSTESİ'!$B$4:$H$533,2,0)))</f>
        <v>55</v>
      </c>
      <c r="M27" s="291">
        <f>IF(ISERROR(VLOOKUP(K27,'KAYIT LİSTESİ'!$B$4:$H$533,4,0)),"",(VLOOKUP(K27,'KAYIT LİSTESİ'!$B$4:$H$533,4,0)))</f>
        <v>34243</v>
      </c>
      <c r="N27" s="292" t="str">
        <f>IF(ISERROR(VLOOKUP(K27,'KAYIT LİSTESİ'!$B$4:$H$533,5,0)),"",(VLOOKUP(K27,'KAYIT LİSTESİ'!$B$4:$H$533,5,0)))</f>
        <v>DİLEK ÖZADA</v>
      </c>
      <c r="O27" s="292" t="str">
        <f>IF(ISERROR(VLOOKUP(K27,'KAYIT LİSTESİ'!$B$4:$H$533,6,0)),"",(VLOOKUP(K27,'KAYIT LİSTESİ'!$B$4:$H$533,6,0)))</f>
        <v>TUR</v>
      </c>
      <c r="P27" s="298"/>
    </row>
    <row r="28" spans="1:16" ht="36.75" customHeight="1" x14ac:dyDescent="0.2">
      <c r="A28" s="277">
        <v>3</v>
      </c>
      <c r="B28" s="278" t="s">
        <v>160</v>
      </c>
      <c r="C28" s="299" t="str">
        <f>IF(ISERROR(VLOOKUP(B28,'KAYIT LİSTESİ'!$B$4:$H$533,2,0)),"",(VLOOKUP(B28,'KAYIT LİSTESİ'!$B$4:$H$533,2,0)))</f>
        <v/>
      </c>
      <c r="D28" s="280" t="str">
        <f>IF(ISERROR(VLOOKUP(B28,'KAYIT LİSTESİ'!$B$4:$H$533,4,0)),"",(VLOOKUP(B28,'KAYIT LİSTESİ'!$B$4:$H$533,4,0)))</f>
        <v/>
      </c>
      <c r="E28" s="281" t="str">
        <f>IF(ISERROR(VLOOKUP(B28,'KAYIT LİSTESİ'!$B$4:$H$533,5,0)),"",(VLOOKUP(B28,'KAYIT LİSTESİ'!$B$4:$H$533,5,0)))</f>
        <v/>
      </c>
      <c r="F28" s="281" t="str">
        <f>IF(ISERROR(VLOOKUP(B28,'KAYIT LİSTESİ'!$B$4:$H$533,6,0)),"",(VLOOKUP(B28,'KAYIT LİSTESİ'!$B$4:$H$533,6,0)))</f>
        <v/>
      </c>
      <c r="G28" s="282"/>
      <c r="H28" s="203"/>
      <c r="I28" s="67">
        <v>23</v>
      </c>
      <c r="J28" s="288">
        <v>3</v>
      </c>
      <c r="K28" s="289" t="s">
        <v>202</v>
      </c>
      <c r="L28" s="290">
        <f>IF(ISERROR(VLOOKUP(K28,'KAYIT LİSTESİ'!$B$4:$H$533,2,0)),"",(VLOOKUP(K28,'KAYIT LİSTESİ'!$B$4:$H$533,2,0)))</f>
        <v>69</v>
      </c>
      <c r="M28" s="291">
        <f>IF(ISERROR(VLOOKUP(K28,'KAYIT LİSTESİ'!$B$4:$H$533,4,0)),"",(VLOOKUP(K28,'KAYIT LİSTESİ'!$B$4:$H$533,4,0)))</f>
        <v>35120</v>
      </c>
      <c r="N28" s="292" t="str">
        <f>IF(ISERROR(VLOOKUP(K28,'KAYIT LİSTESİ'!$B$4:$H$533,5,0)),"",(VLOOKUP(K28,'KAYIT LİSTESİ'!$B$4:$H$533,5,0)))</f>
        <v>EMEL DERELİ</v>
      </c>
      <c r="O28" s="292" t="str">
        <f>IF(ISERROR(VLOOKUP(K28,'KAYIT LİSTESİ'!$B$4:$H$533,6,0)),"",(VLOOKUP(K28,'KAYIT LİSTESİ'!$B$4:$H$533,6,0)))</f>
        <v>TUR</v>
      </c>
      <c r="P28" s="298"/>
    </row>
    <row r="29" spans="1:16" ht="36.75" customHeight="1" x14ac:dyDescent="0.2">
      <c r="A29" s="277">
        <v>4</v>
      </c>
      <c r="B29" s="278" t="s">
        <v>161</v>
      </c>
      <c r="C29" s="299" t="str">
        <f>IF(ISERROR(VLOOKUP(B29,'KAYIT LİSTESİ'!$B$4:$H$533,2,0)),"",(VLOOKUP(B29,'KAYIT LİSTESİ'!$B$4:$H$533,2,0)))</f>
        <v/>
      </c>
      <c r="D29" s="280" t="str">
        <f>IF(ISERROR(VLOOKUP(B29,'KAYIT LİSTESİ'!$B$4:$H$533,4,0)),"",(VLOOKUP(B29,'KAYIT LİSTESİ'!$B$4:$H$533,4,0)))</f>
        <v/>
      </c>
      <c r="E29" s="281" t="str">
        <f>IF(ISERROR(VLOOKUP(B29,'KAYIT LİSTESİ'!$B$4:$H$533,5,0)),"",(VLOOKUP(B29,'KAYIT LİSTESİ'!$B$4:$H$533,5,0)))</f>
        <v/>
      </c>
      <c r="F29" s="281" t="str">
        <f>IF(ISERROR(VLOOKUP(B29,'KAYIT LİSTESİ'!$B$4:$H$533,6,0)),"",(VLOOKUP(B29,'KAYIT LİSTESİ'!$B$4:$H$533,6,0)))</f>
        <v/>
      </c>
      <c r="G29" s="282"/>
      <c r="H29" s="203"/>
      <c r="I29" s="67">
        <v>24</v>
      </c>
      <c r="J29" s="288">
        <v>4</v>
      </c>
      <c r="K29" s="289" t="s">
        <v>203</v>
      </c>
      <c r="L29" s="290" t="str">
        <f>IF(ISERROR(VLOOKUP(K29,'KAYIT LİSTESİ'!$B$4:$H$533,2,0)),"",(VLOOKUP(K29,'KAYIT LİSTESİ'!$B$4:$H$533,2,0)))</f>
        <v/>
      </c>
      <c r="M29" s="291" t="str">
        <f>IF(ISERROR(VLOOKUP(K29,'KAYIT LİSTESİ'!$B$4:$H$533,4,0)),"",(VLOOKUP(K29,'KAYIT LİSTESİ'!$B$4:$H$533,4,0)))</f>
        <v/>
      </c>
      <c r="N29" s="292" t="str">
        <f>IF(ISERROR(VLOOKUP(K29,'KAYIT LİSTESİ'!$B$4:$H$533,5,0)),"",(VLOOKUP(K29,'KAYIT LİSTESİ'!$B$4:$H$533,5,0)))</f>
        <v/>
      </c>
      <c r="O29" s="292" t="str">
        <f>IF(ISERROR(VLOOKUP(K29,'KAYIT LİSTESİ'!$B$4:$H$533,6,0)),"",(VLOOKUP(K29,'KAYIT LİSTESİ'!$B$4:$H$533,6,0)))</f>
        <v/>
      </c>
      <c r="P29" s="298"/>
    </row>
    <row r="30" spans="1:16" ht="36.75" customHeight="1" x14ac:dyDescent="0.2">
      <c r="A30" s="277">
        <v>5</v>
      </c>
      <c r="B30" s="278" t="s">
        <v>162</v>
      </c>
      <c r="C30" s="299" t="str">
        <f>IF(ISERROR(VLOOKUP(B30,'KAYIT LİSTESİ'!$B$4:$H$533,2,0)),"",(VLOOKUP(B30,'KAYIT LİSTESİ'!$B$4:$H$533,2,0)))</f>
        <v/>
      </c>
      <c r="D30" s="280" t="str">
        <f>IF(ISERROR(VLOOKUP(B30,'KAYIT LİSTESİ'!$B$4:$H$533,4,0)),"",(VLOOKUP(B30,'KAYIT LİSTESİ'!$B$4:$H$533,4,0)))</f>
        <v/>
      </c>
      <c r="E30" s="281" t="str">
        <f>IF(ISERROR(VLOOKUP(B30,'KAYIT LİSTESİ'!$B$4:$H$533,5,0)),"",(VLOOKUP(B30,'KAYIT LİSTESİ'!$B$4:$H$533,5,0)))</f>
        <v/>
      </c>
      <c r="F30" s="281" t="str">
        <f>IF(ISERROR(VLOOKUP(B30,'KAYIT LİSTESİ'!$B$4:$H$533,6,0)),"",(VLOOKUP(B30,'KAYIT LİSTESİ'!$B$4:$H$533,6,0)))</f>
        <v/>
      </c>
      <c r="G30" s="282"/>
      <c r="H30" s="203"/>
      <c r="I30" s="67">
        <v>25</v>
      </c>
      <c r="J30" s="288">
        <v>5</v>
      </c>
      <c r="K30" s="289" t="s">
        <v>204</v>
      </c>
      <c r="L30" s="290" t="str">
        <f>IF(ISERROR(VLOOKUP(K30,'KAYIT LİSTESİ'!$B$4:$H$533,2,0)),"",(VLOOKUP(K30,'KAYIT LİSTESİ'!$B$4:$H$533,2,0)))</f>
        <v/>
      </c>
      <c r="M30" s="291" t="str">
        <f>IF(ISERROR(VLOOKUP(K30,'KAYIT LİSTESİ'!$B$4:$H$533,4,0)),"",(VLOOKUP(K30,'KAYIT LİSTESİ'!$B$4:$H$533,4,0)))</f>
        <v/>
      </c>
      <c r="N30" s="292" t="str">
        <f>IF(ISERROR(VLOOKUP(K30,'KAYIT LİSTESİ'!$B$4:$H$533,5,0)),"",(VLOOKUP(K30,'KAYIT LİSTESİ'!$B$4:$H$533,5,0)))</f>
        <v/>
      </c>
      <c r="O30" s="292" t="str">
        <f>IF(ISERROR(VLOOKUP(K30,'KAYIT LİSTESİ'!$B$4:$H$533,6,0)),"",(VLOOKUP(K30,'KAYIT LİSTESİ'!$B$4:$H$533,6,0)))</f>
        <v/>
      </c>
      <c r="P30" s="298"/>
    </row>
    <row r="31" spans="1:16" ht="36.75" customHeight="1" x14ac:dyDescent="0.2">
      <c r="A31" s="277">
        <v>6</v>
      </c>
      <c r="B31" s="278" t="s">
        <v>163</v>
      </c>
      <c r="C31" s="299" t="str">
        <f>IF(ISERROR(VLOOKUP(B31,'KAYIT LİSTESİ'!$B$4:$H$533,2,0)),"",(VLOOKUP(B31,'KAYIT LİSTESİ'!$B$4:$H$533,2,0)))</f>
        <v/>
      </c>
      <c r="D31" s="280" t="str">
        <f>IF(ISERROR(VLOOKUP(B31,'KAYIT LİSTESİ'!$B$4:$H$533,4,0)),"",(VLOOKUP(B31,'KAYIT LİSTESİ'!$B$4:$H$533,4,0)))</f>
        <v/>
      </c>
      <c r="E31" s="281" t="str">
        <f>IF(ISERROR(VLOOKUP(B31,'KAYIT LİSTESİ'!$B$4:$H$533,5,0)),"",(VLOOKUP(B31,'KAYIT LİSTESİ'!$B$4:$H$533,5,0)))</f>
        <v/>
      </c>
      <c r="F31" s="281" t="str">
        <f>IF(ISERROR(VLOOKUP(B31,'KAYIT LİSTESİ'!$B$4:$H$533,6,0)),"",(VLOOKUP(B31,'KAYIT LİSTESİ'!$B$4:$H$533,6,0)))</f>
        <v/>
      </c>
      <c r="G31" s="282"/>
      <c r="H31" s="203"/>
      <c r="J31" s="288">
        <v>6</v>
      </c>
      <c r="K31" s="289" t="s">
        <v>205</v>
      </c>
      <c r="L31" s="290" t="str">
        <f>IF(ISERROR(VLOOKUP(K31,'KAYIT LİSTESİ'!$B$4:$H$533,2,0)),"",(VLOOKUP(K31,'KAYIT LİSTESİ'!$B$4:$H$533,2,0)))</f>
        <v/>
      </c>
      <c r="M31" s="291" t="str">
        <f>IF(ISERROR(VLOOKUP(K31,'KAYIT LİSTESİ'!$B$4:$H$533,4,0)),"",(VLOOKUP(K31,'KAYIT LİSTESİ'!$B$4:$H$533,4,0)))</f>
        <v/>
      </c>
      <c r="N31" s="292" t="str">
        <f>IF(ISERROR(VLOOKUP(K31,'KAYIT LİSTESİ'!$B$4:$H$533,5,0)),"",(VLOOKUP(K31,'KAYIT LİSTESİ'!$B$4:$H$533,5,0)))</f>
        <v/>
      </c>
      <c r="O31" s="292" t="str">
        <f>IF(ISERROR(VLOOKUP(K31,'KAYIT LİSTESİ'!$B$4:$H$533,6,0)),"",(VLOOKUP(K31,'KAYIT LİSTESİ'!$B$4:$H$533,6,0)))</f>
        <v/>
      </c>
      <c r="P31" s="298"/>
    </row>
    <row r="32" spans="1:16" ht="36.75" customHeight="1" x14ac:dyDescent="0.2">
      <c r="A32" s="277">
        <v>7</v>
      </c>
      <c r="B32" s="278" t="s">
        <v>164</v>
      </c>
      <c r="C32" s="299" t="str">
        <f>IF(ISERROR(VLOOKUP(B32,'KAYIT LİSTESİ'!$B$4:$H$533,2,0)),"",(VLOOKUP(B32,'KAYIT LİSTESİ'!$B$4:$H$533,2,0)))</f>
        <v/>
      </c>
      <c r="D32" s="280" t="str">
        <f>IF(ISERROR(VLOOKUP(B32,'KAYIT LİSTESİ'!$B$4:$H$533,4,0)),"",(VLOOKUP(B32,'KAYIT LİSTESİ'!$B$4:$H$533,4,0)))</f>
        <v/>
      </c>
      <c r="E32" s="281" t="str">
        <f>IF(ISERROR(VLOOKUP(B32,'KAYIT LİSTESİ'!$B$4:$H$533,5,0)),"",(VLOOKUP(B32,'KAYIT LİSTESİ'!$B$4:$H$533,5,0)))</f>
        <v/>
      </c>
      <c r="F32" s="281" t="str">
        <f>IF(ISERROR(VLOOKUP(B32,'KAYIT LİSTESİ'!$B$4:$H$533,6,0)),"",(VLOOKUP(B32,'KAYIT LİSTESİ'!$B$4:$H$533,6,0)))</f>
        <v/>
      </c>
      <c r="G32" s="282"/>
      <c r="H32" s="203"/>
      <c r="J32" s="288">
        <v>7</v>
      </c>
      <c r="K32" s="289" t="s">
        <v>206</v>
      </c>
      <c r="L32" s="290" t="str">
        <f>IF(ISERROR(VLOOKUP(K32,'KAYIT LİSTESİ'!$B$4:$H$533,2,0)),"",(VLOOKUP(K32,'KAYIT LİSTESİ'!$B$4:$H$533,2,0)))</f>
        <v/>
      </c>
      <c r="M32" s="291" t="str">
        <f>IF(ISERROR(VLOOKUP(K32,'KAYIT LİSTESİ'!$B$4:$H$533,4,0)),"",(VLOOKUP(K32,'KAYIT LİSTESİ'!$B$4:$H$533,4,0)))</f>
        <v/>
      </c>
      <c r="N32" s="292" t="str">
        <f>IF(ISERROR(VLOOKUP(K32,'KAYIT LİSTESİ'!$B$4:$H$533,5,0)),"",(VLOOKUP(K32,'KAYIT LİSTESİ'!$B$4:$H$533,5,0)))</f>
        <v/>
      </c>
      <c r="O32" s="292" t="str">
        <f>IF(ISERROR(VLOOKUP(K32,'KAYIT LİSTESİ'!$B$4:$H$533,6,0)),"",(VLOOKUP(K32,'KAYIT LİSTESİ'!$B$4:$H$533,6,0)))</f>
        <v/>
      </c>
      <c r="P32" s="298"/>
    </row>
    <row r="33" spans="1:16" ht="36.75" customHeight="1" x14ac:dyDescent="0.2">
      <c r="A33" s="277">
        <v>8</v>
      </c>
      <c r="B33" s="278" t="s">
        <v>165</v>
      </c>
      <c r="C33" s="299" t="str">
        <f>IF(ISERROR(VLOOKUP(B33,'KAYIT LİSTESİ'!$B$4:$H$533,2,0)),"",(VLOOKUP(B33,'KAYIT LİSTESİ'!$B$4:$H$533,2,0)))</f>
        <v/>
      </c>
      <c r="D33" s="280" t="str">
        <f>IF(ISERROR(VLOOKUP(B33,'KAYIT LİSTESİ'!$B$4:$H$533,4,0)),"",(VLOOKUP(B33,'KAYIT LİSTESİ'!$B$4:$H$533,4,0)))</f>
        <v/>
      </c>
      <c r="E33" s="281" t="str">
        <f>IF(ISERROR(VLOOKUP(B33,'KAYIT LİSTESİ'!$B$4:$H$533,5,0)),"",(VLOOKUP(B33,'KAYIT LİSTESİ'!$B$4:$H$533,5,0)))</f>
        <v/>
      </c>
      <c r="F33" s="281" t="str">
        <f>IF(ISERROR(VLOOKUP(B33,'KAYIT LİSTESİ'!$B$4:$H$533,6,0)),"",(VLOOKUP(B33,'KAYIT LİSTESİ'!$B$4:$H$533,6,0)))</f>
        <v/>
      </c>
      <c r="G33" s="282"/>
      <c r="H33" s="203"/>
      <c r="J33" s="288">
        <v>8</v>
      </c>
      <c r="K33" s="289" t="s">
        <v>207</v>
      </c>
      <c r="L33" s="290" t="str">
        <f>IF(ISERROR(VLOOKUP(K33,'KAYIT LİSTESİ'!$B$4:$H$533,2,0)),"",(VLOOKUP(K33,'KAYIT LİSTESİ'!$B$4:$H$533,2,0)))</f>
        <v/>
      </c>
      <c r="M33" s="291" t="str">
        <f>IF(ISERROR(VLOOKUP(K33,'KAYIT LİSTESİ'!$B$4:$H$533,4,0)),"",(VLOOKUP(K33,'KAYIT LİSTESİ'!$B$4:$H$533,4,0)))</f>
        <v/>
      </c>
      <c r="N33" s="292" t="str">
        <f>IF(ISERROR(VLOOKUP(K33,'KAYIT LİSTESİ'!$B$4:$H$533,5,0)),"",(VLOOKUP(K33,'KAYIT LİSTESİ'!$B$4:$H$533,5,0)))</f>
        <v/>
      </c>
      <c r="O33" s="292" t="str">
        <f>IF(ISERROR(VLOOKUP(K33,'KAYIT LİSTESİ'!$B$4:$H$533,6,0)),"",(VLOOKUP(K33,'KAYIT LİSTESİ'!$B$4:$H$533,6,0)))</f>
        <v/>
      </c>
      <c r="P33" s="298"/>
    </row>
    <row r="34" spans="1:16" ht="36.75" customHeight="1" x14ac:dyDescent="0.3">
      <c r="A34" s="452" t="s">
        <v>329</v>
      </c>
      <c r="B34" s="452"/>
      <c r="C34" s="452"/>
      <c r="D34" s="452"/>
      <c r="E34" s="452"/>
      <c r="F34" s="452"/>
      <c r="G34" s="452"/>
      <c r="H34" s="205"/>
      <c r="J34" s="453" t="s">
        <v>225</v>
      </c>
      <c r="K34" s="453"/>
      <c r="L34" s="453"/>
      <c r="M34" s="453"/>
      <c r="N34" s="453"/>
      <c r="O34" s="453"/>
      <c r="P34" s="453"/>
    </row>
    <row r="35" spans="1:16" ht="36.75" customHeight="1" x14ac:dyDescent="0.2">
      <c r="A35" s="195" t="s">
        <v>335</v>
      </c>
      <c r="B35" s="195" t="s">
        <v>69</v>
      </c>
      <c r="C35" s="195" t="s">
        <v>68</v>
      </c>
      <c r="D35" s="196" t="s">
        <v>13</v>
      </c>
      <c r="E35" s="197" t="s">
        <v>14</v>
      </c>
      <c r="F35" s="197" t="s">
        <v>330</v>
      </c>
      <c r="G35" s="198" t="s">
        <v>151</v>
      </c>
      <c r="H35" s="206"/>
      <c r="J35" s="293" t="s">
        <v>6</v>
      </c>
      <c r="K35" s="294"/>
      <c r="L35" s="293" t="s">
        <v>67</v>
      </c>
      <c r="M35" s="293" t="s">
        <v>21</v>
      </c>
      <c r="N35" s="293" t="s">
        <v>7</v>
      </c>
      <c r="O35" s="293" t="s">
        <v>330</v>
      </c>
      <c r="P35" s="293" t="s">
        <v>151</v>
      </c>
    </row>
    <row r="36" spans="1:16" ht="36.75" customHeight="1" x14ac:dyDescent="0.2">
      <c r="A36" s="277">
        <v>1</v>
      </c>
      <c r="B36" s="278" t="s">
        <v>263</v>
      </c>
      <c r="C36" s="299" t="str">
        <f>IF(ISERROR(VLOOKUP(B36,'KAYIT LİSTESİ'!$B$4:$H$533,2,0)),"",(VLOOKUP(B36,'KAYIT LİSTESİ'!$B$4:$H$533,2,0)))</f>
        <v/>
      </c>
      <c r="D36" s="280" t="str">
        <f>IF(ISERROR(VLOOKUP(B36,'KAYIT LİSTESİ'!$B$4:$H$533,4,0)),"",(VLOOKUP(B36,'KAYIT LİSTESİ'!$B$4:$H$533,4,0)))</f>
        <v/>
      </c>
      <c r="E36" s="281" t="str">
        <f>IF(ISERROR(VLOOKUP(B36,'KAYIT LİSTESİ'!$B$4:$H$533,5,0)),"",(VLOOKUP(B36,'KAYIT LİSTESİ'!$B$4:$H$533,5,0)))</f>
        <v/>
      </c>
      <c r="F36" s="281" t="str">
        <f>IF(ISERROR(VLOOKUP(B36,'KAYIT LİSTESİ'!$B$4:$H$533,6,0)),"",(VLOOKUP(B36,'KAYIT LİSTESİ'!$B$4:$H$533,6,0)))</f>
        <v/>
      </c>
      <c r="G36" s="282"/>
      <c r="H36" s="207"/>
      <c r="J36" s="277">
        <v>1</v>
      </c>
      <c r="K36" s="278" t="s">
        <v>226</v>
      </c>
      <c r="L36" s="295" t="str">
        <f>IF(ISERROR(VLOOKUP(K36,'KAYIT LİSTESİ'!$B$4:$H$533,2,0)),"",(VLOOKUP(K36,'KAYIT LİSTESİ'!$B$4:$H$533,2,0)))</f>
        <v/>
      </c>
      <c r="M36" s="296" t="str">
        <f>IF(ISERROR(VLOOKUP(K36,'KAYIT LİSTESİ'!$B$4:$H$533,4,0)),"",(VLOOKUP(K36,'KAYIT LİSTESİ'!$B$4:$H$533,4,0)))</f>
        <v/>
      </c>
      <c r="N36" s="286" t="str">
        <f>IF(ISERROR(VLOOKUP(K36,'KAYIT LİSTESİ'!$B$4:$H$533,5,0)),"",(VLOOKUP(K36,'KAYIT LİSTESİ'!$B$4:$H$533,5,0)))</f>
        <v/>
      </c>
      <c r="O36" s="297" t="str">
        <f>IF(ISERROR(VLOOKUP(K36,'KAYIT LİSTESİ'!$B$4:$H$533,6,0)),"",(VLOOKUP(K36,'KAYIT LİSTESİ'!$B$4:$H$533,6,0)))</f>
        <v/>
      </c>
      <c r="P36" s="298"/>
    </row>
    <row r="37" spans="1:16" ht="36.75" customHeight="1" x14ac:dyDescent="0.2">
      <c r="A37" s="277">
        <v>2</v>
      </c>
      <c r="B37" s="278" t="s">
        <v>264</v>
      </c>
      <c r="C37" s="299" t="str">
        <f>IF(ISERROR(VLOOKUP(B37,'KAYIT LİSTESİ'!$B$4:$H$533,2,0)),"",(VLOOKUP(B37,'KAYIT LİSTESİ'!$B$4:$H$533,2,0)))</f>
        <v/>
      </c>
      <c r="D37" s="280" t="str">
        <f>IF(ISERROR(VLOOKUP(B37,'KAYIT LİSTESİ'!$B$4:$H$533,4,0)),"",(VLOOKUP(B37,'KAYIT LİSTESİ'!$B$4:$H$533,4,0)))</f>
        <v/>
      </c>
      <c r="E37" s="281" t="str">
        <f>IF(ISERROR(VLOOKUP(B37,'KAYIT LİSTESİ'!$B$4:$H$533,5,0)),"",(VLOOKUP(B37,'KAYIT LİSTESİ'!$B$4:$H$533,5,0)))</f>
        <v/>
      </c>
      <c r="F37" s="281" t="str">
        <f>IF(ISERROR(VLOOKUP(B37,'KAYIT LİSTESİ'!$B$4:$H$533,6,0)),"",(VLOOKUP(B37,'KAYIT LİSTESİ'!$B$4:$H$533,6,0)))</f>
        <v/>
      </c>
      <c r="G37" s="282"/>
      <c r="H37" s="208"/>
      <c r="J37" s="277">
        <v>2</v>
      </c>
      <c r="K37" s="278" t="s">
        <v>227</v>
      </c>
      <c r="L37" s="295" t="str">
        <f>IF(ISERROR(VLOOKUP(K37,'KAYIT LİSTESİ'!$B$4:$H$533,2,0)),"",(VLOOKUP(K37,'KAYIT LİSTESİ'!$B$4:$H$533,2,0)))</f>
        <v/>
      </c>
      <c r="M37" s="296" t="str">
        <f>IF(ISERROR(VLOOKUP(K37,'KAYIT LİSTESİ'!$B$4:$H$533,4,0)),"",(VLOOKUP(K37,'KAYIT LİSTESİ'!$B$4:$H$533,4,0)))</f>
        <v/>
      </c>
      <c r="N37" s="286" t="str">
        <f>IF(ISERROR(VLOOKUP(K37,'KAYIT LİSTESİ'!$B$4:$H$533,5,0)),"",(VLOOKUP(K37,'KAYIT LİSTESİ'!$B$4:$H$533,5,0)))</f>
        <v/>
      </c>
      <c r="O37" s="297" t="str">
        <f>IF(ISERROR(VLOOKUP(K37,'KAYIT LİSTESİ'!$B$4:$H$533,6,0)),"",(VLOOKUP(K37,'KAYIT LİSTESİ'!$B$4:$H$533,6,0)))</f>
        <v/>
      </c>
      <c r="P37" s="298"/>
    </row>
    <row r="38" spans="1:16" ht="36.75" customHeight="1" x14ac:dyDescent="0.2">
      <c r="A38" s="277">
        <v>3</v>
      </c>
      <c r="B38" s="278" t="s">
        <v>265</v>
      </c>
      <c r="C38" s="299" t="str">
        <f>IF(ISERROR(VLOOKUP(B38,'KAYIT LİSTESİ'!$B$4:$H$533,2,0)),"",(VLOOKUP(B38,'KAYIT LİSTESİ'!$B$4:$H$533,2,0)))</f>
        <v/>
      </c>
      <c r="D38" s="280" t="str">
        <f>IF(ISERROR(VLOOKUP(B38,'KAYIT LİSTESİ'!$B$4:$H$533,4,0)),"",(VLOOKUP(B38,'KAYIT LİSTESİ'!$B$4:$H$533,4,0)))</f>
        <v/>
      </c>
      <c r="E38" s="281" t="str">
        <f>IF(ISERROR(VLOOKUP(B38,'KAYIT LİSTESİ'!$B$4:$H$533,5,0)),"",(VLOOKUP(B38,'KAYIT LİSTESİ'!$B$4:$H$533,5,0)))</f>
        <v/>
      </c>
      <c r="F38" s="281" t="str">
        <f>IF(ISERROR(VLOOKUP(B38,'KAYIT LİSTESİ'!$B$4:$H$533,6,0)),"",(VLOOKUP(B38,'KAYIT LİSTESİ'!$B$4:$H$533,6,0)))</f>
        <v/>
      </c>
      <c r="G38" s="282"/>
      <c r="H38" s="208"/>
      <c r="J38" s="277">
        <v>3</v>
      </c>
      <c r="K38" s="278" t="s">
        <v>228</v>
      </c>
      <c r="L38" s="295" t="str">
        <f>IF(ISERROR(VLOOKUP(K38,'KAYIT LİSTESİ'!$B$4:$H$533,2,0)),"",(VLOOKUP(K38,'KAYIT LİSTESİ'!$B$4:$H$533,2,0)))</f>
        <v/>
      </c>
      <c r="M38" s="296" t="str">
        <f>IF(ISERROR(VLOOKUP(K38,'KAYIT LİSTESİ'!$B$4:$H$533,4,0)),"",(VLOOKUP(K38,'KAYIT LİSTESİ'!$B$4:$H$533,4,0)))</f>
        <v/>
      </c>
      <c r="N38" s="286" t="str">
        <f>IF(ISERROR(VLOOKUP(K38,'KAYIT LİSTESİ'!$B$4:$H$533,5,0)),"",(VLOOKUP(K38,'KAYIT LİSTESİ'!$B$4:$H$533,5,0)))</f>
        <v/>
      </c>
      <c r="O38" s="297" t="str">
        <f>IF(ISERROR(VLOOKUP(K38,'KAYIT LİSTESİ'!$B$4:$H$533,6,0)),"",(VLOOKUP(K38,'KAYIT LİSTESİ'!$B$4:$H$533,6,0)))</f>
        <v/>
      </c>
      <c r="P38" s="298"/>
    </row>
    <row r="39" spans="1:16" ht="36.75" customHeight="1" x14ac:dyDescent="0.2">
      <c r="A39" s="277">
        <v>4</v>
      </c>
      <c r="B39" s="278" t="s">
        <v>266</v>
      </c>
      <c r="C39" s="299" t="str">
        <f>IF(ISERROR(VLOOKUP(B39,'KAYIT LİSTESİ'!$B$4:$H$533,2,0)),"",(VLOOKUP(B39,'KAYIT LİSTESİ'!$B$4:$H$533,2,0)))</f>
        <v/>
      </c>
      <c r="D39" s="280" t="str">
        <f>IF(ISERROR(VLOOKUP(B39,'KAYIT LİSTESİ'!$B$4:$H$533,4,0)),"",(VLOOKUP(B39,'KAYIT LİSTESİ'!$B$4:$H$533,4,0)))</f>
        <v/>
      </c>
      <c r="E39" s="281" t="str">
        <f>IF(ISERROR(VLOOKUP(B39,'KAYIT LİSTESİ'!$B$4:$H$533,5,0)),"",(VLOOKUP(B39,'KAYIT LİSTESİ'!$B$4:$H$533,5,0)))</f>
        <v/>
      </c>
      <c r="F39" s="281" t="str">
        <f>IF(ISERROR(VLOOKUP(B39,'KAYIT LİSTESİ'!$B$4:$H$533,6,0)),"",(VLOOKUP(B39,'KAYIT LİSTESİ'!$B$4:$H$533,6,0)))</f>
        <v/>
      </c>
      <c r="G39" s="282"/>
      <c r="H39" s="208"/>
      <c r="J39" s="277">
        <v>4</v>
      </c>
      <c r="K39" s="278" t="s">
        <v>229</v>
      </c>
      <c r="L39" s="295" t="str">
        <f>IF(ISERROR(VLOOKUP(K39,'KAYIT LİSTESİ'!$B$4:$H$533,2,0)),"",(VLOOKUP(K39,'KAYIT LİSTESİ'!$B$4:$H$533,2,0)))</f>
        <v/>
      </c>
      <c r="M39" s="296" t="str">
        <f>IF(ISERROR(VLOOKUP(K39,'KAYIT LİSTESİ'!$B$4:$H$533,4,0)),"",(VLOOKUP(K39,'KAYIT LİSTESİ'!$B$4:$H$533,4,0)))</f>
        <v/>
      </c>
      <c r="N39" s="286" t="str">
        <f>IF(ISERROR(VLOOKUP(K39,'KAYIT LİSTESİ'!$B$4:$H$533,5,0)),"",(VLOOKUP(K39,'KAYIT LİSTESİ'!$B$4:$H$533,5,0)))</f>
        <v/>
      </c>
      <c r="O39" s="297" t="str">
        <f>IF(ISERROR(VLOOKUP(K39,'KAYIT LİSTESİ'!$B$4:$H$533,6,0)),"",(VLOOKUP(K39,'KAYIT LİSTESİ'!$B$4:$H$533,6,0)))</f>
        <v/>
      </c>
      <c r="P39" s="298"/>
    </row>
    <row r="40" spans="1:16" ht="36.75" customHeight="1" x14ac:dyDescent="0.2">
      <c r="A40" s="277">
        <v>5</v>
      </c>
      <c r="B40" s="278" t="s">
        <v>267</v>
      </c>
      <c r="C40" s="299" t="str">
        <f>IF(ISERROR(VLOOKUP(B40,'KAYIT LİSTESİ'!$B$4:$H$533,2,0)),"",(VLOOKUP(B40,'KAYIT LİSTESİ'!$B$4:$H$533,2,0)))</f>
        <v/>
      </c>
      <c r="D40" s="280" t="str">
        <f>IF(ISERROR(VLOOKUP(B40,'KAYIT LİSTESİ'!$B$4:$H$533,4,0)),"",(VLOOKUP(B40,'KAYIT LİSTESİ'!$B$4:$H$533,4,0)))</f>
        <v/>
      </c>
      <c r="E40" s="281" t="str">
        <f>IF(ISERROR(VLOOKUP(B40,'KAYIT LİSTESİ'!$B$4:$H$533,5,0)),"",(VLOOKUP(B40,'KAYIT LİSTESİ'!$B$4:$H$533,5,0)))</f>
        <v/>
      </c>
      <c r="F40" s="281" t="str">
        <f>IF(ISERROR(VLOOKUP(B40,'KAYIT LİSTESİ'!$B$4:$H$533,6,0)),"",(VLOOKUP(B40,'KAYIT LİSTESİ'!$B$4:$H$533,6,0)))</f>
        <v/>
      </c>
      <c r="G40" s="282"/>
      <c r="H40" s="208"/>
      <c r="J40" s="277">
        <v>5</v>
      </c>
      <c r="K40" s="278" t="s">
        <v>230</v>
      </c>
      <c r="L40" s="295" t="str">
        <f>IF(ISERROR(VLOOKUP(K40,'KAYIT LİSTESİ'!$B$4:$H$533,2,0)),"",(VLOOKUP(K40,'KAYIT LİSTESİ'!$B$4:$H$533,2,0)))</f>
        <v/>
      </c>
      <c r="M40" s="296" t="str">
        <f>IF(ISERROR(VLOOKUP(K40,'KAYIT LİSTESİ'!$B$4:$H$533,4,0)),"",(VLOOKUP(K40,'KAYIT LİSTESİ'!$B$4:$H$533,4,0)))</f>
        <v/>
      </c>
      <c r="N40" s="286" t="str">
        <f>IF(ISERROR(VLOOKUP(K40,'KAYIT LİSTESİ'!$B$4:$H$533,5,0)),"",(VLOOKUP(K40,'KAYIT LİSTESİ'!$B$4:$H$533,5,0)))</f>
        <v/>
      </c>
      <c r="O40" s="297" t="str">
        <f>IF(ISERROR(VLOOKUP(K40,'KAYIT LİSTESİ'!$B$4:$H$533,6,0)),"",(VLOOKUP(K40,'KAYIT LİSTESİ'!$B$4:$H$533,6,0)))</f>
        <v/>
      </c>
      <c r="P40" s="298"/>
    </row>
    <row r="41" spans="1:16" ht="36.75" customHeight="1" x14ac:dyDescent="0.2">
      <c r="A41" s="277">
        <v>6</v>
      </c>
      <c r="B41" s="278" t="s">
        <v>268</v>
      </c>
      <c r="C41" s="299" t="str">
        <f>IF(ISERROR(VLOOKUP(B41,'KAYIT LİSTESİ'!$B$4:$H$533,2,0)),"",(VLOOKUP(B41,'KAYIT LİSTESİ'!$B$4:$H$533,2,0)))</f>
        <v/>
      </c>
      <c r="D41" s="280" t="str">
        <f>IF(ISERROR(VLOOKUP(B41,'KAYIT LİSTESİ'!$B$4:$H$533,4,0)),"",(VLOOKUP(B41,'KAYIT LİSTESİ'!$B$4:$H$533,4,0)))</f>
        <v/>
      </c>
      <c r="E41" s="281" t="str">
        <f>IF(ISERROR(VLOOKUP(B41,'KAYIT LİSTESİ'!$B$4:$H$533,5,0)),"",(VLOOKUP(B41,'KAYIT LİSTESİ'!$B$4:$H$533,5,0)))</f>
        <v/>
      </c>
      <c r="F41" s="281" t="str">
        <f>IF(ISERROR(VLOOKUP(B41,'KAYIT LİSTESİ'!$B$4:$H$533,6,0)),"",(VLOOKUP(B41,'KAYIT LİSTESİ'!$B$4:$H$533,6,0)))</f>
        <v/>
      </c>
      <c r="G41" s="282"/>
      <c r="H41" s="208"/>
      <c r="J41" s="277">
        <v>6</v>
      </c>
      <c r="K41" s="278" t="s">
        <v>231</v>
      </c>
      <c r="L41" s="295" t="str">
        <f>IF(ISERROR(VLOOKUP(K41,'KAYIT LİSTESİ'!$B$4:$H$533,2,0)),"",(VLOOKUP(K41,'KAYIT LİSTESİ'!$B$4:$H$533,2,0)))</f>
        <v/>
      </c>
      <c r="M41" s="296" t="str">
        <f>IF(ISERROR(VLOOKUP(K41,'KAYIT LİSTESİ'!$B$4:$H$533,4,0)),"",(VLOOKUP(K41,'KAYIT LİSTESİ'!$B$4:$H$533,4,0)))</f>
        <v/>
      </c>
      <c r="N41" s="286" t="str">
        <f>IF(ISERROR(VLOOKUP(K41,'KAYIT LİSTESİ'!$B$4:$H$533,5,0)),"",(VLOOKUP(K41,'KAYIT LİSTESİ'!$B$4:$H$533,5,0)))</f>
        <v/>
      </c>
      <c r="O41" s="297" t="str">
        <f>IF(ISERROR(VLOOKUP(K41,'KAYIT LİSTESİ'!$B$4:$H$533,6,0)),"",(VLOOKUP(K41,'KAYIT LİSTESİ'!$B$4:$H$533,6,0)))</f>
        <v/>
      </c>
      <c r="P41" s="298"/>
    </row>
    <row r="42" spans="1:16" ht="36.75" customHeight="1" x14ac:dyDescent="0.2">
      <c r="A42" s="277">
        <v>7</v>
      </c>
      <c r="B42" s="278" t="s">
        <v>269</v>
      </c>
      <c r="C42" s="299" t="str">
        <f>IF(ISERROR(VLOOKUP(B42,'KAYIT LİSTESİ'!$B$4:$H$533,2,0)),"",(VLOOKUP(B42,'KAYIT LİSTESİ'!$B$4:$H$533,2,0)))</f>
        <v/>
      </c>
      <c r="D42" s="280" t="str">
        <f>IF(ISERROR(VLOOKUP(B42,'KAYIT LİSTESİ'!$B$4:$H$533,4,0)),"",(VLOOKUP(B42,'KAYIT LİSTESİ'!$B$4:$H$533,4,0)))</f>
        <v/>
      </c>
      <c r="E42" s="281" t="str">
        <f>IF(ISERROR(VLOOKUP(B42,'KAYIT LİSTESİ'!$B$4:$H$533,5,0)),"",(VLOOKUP(B42,'KAYIT LİSTESİ'!$B$4:$H$533,5,0)))</f>
        <v/>
      </c>
      <c r="F42" s="281" t="str">
        <f>IF(ISERROR(VLOOKUP(B42,'KAYIT LİSTESİ'!$B$4:$H$533,6,0)),"",(VLOOKUP(B42,'KAYIT LİSTESİ'!$B$4:$H$533,6,0)))</f>
        <v/>
      </c>
      <c r="G42" s="282"/>
      <c r="H42" s="208"/>
      <c r="J42" s="277">
        <v>7</v>
      </c>
      <c r="K42" s="278" t="s">
        <v>232</v>
      </c>
      <c r="L42" s="295" t="str">
        <f>IF(ISERROR(VLOOKUP(K42,'KAYIT LİSTESİ'!$B$4:$H$533,2,0)),"",(VLOOKUP(K42,'KAYIT LİSTESİ'!$B$4:$H$533,2,0)))</f>
        <v/>
      </c>
      <c r="M42" s="296" t="str">
        <f>IF(ISERROR(VLOOKUP(K42,'KAYIT LİSTESİ'!$B$4:$H$533,4,0)),"",(VLOOKUP(K42,'KAYIT LİSTESİ'!$B$4:$H$533,4,0)))</f>
        <v/>
      </c>
      <c r="N42" s="286" t="str">
        <f>IF(ISERROR(VLOOKUP(K42,'KAYIT LİSTESİ'!$B$4:$H$533,5,0)),"",(VLOOKUP(K42,'KAYIT LİSTESİ'!$B$4:$H$533,5,0)))</f>
        <v/>
      </c>
      <c r="O42" s="297" t="str">
        <f>IF(ISERROR(VLOOKUP(K42,'KAYIT LİSTESİ'!$B$4:$H$533,6,0)),"",(VLOOKUP(K42,'KAYIT LİSTESİ'!$B$4:$H$533,6,0)))</f>
        <v/>
      </c>
      <c r="P42" s="298"/>
    </row>
    <row r="43" spans="1:16" ht="36.75" customHeight="1" x14ac:dyDescent="0.2">
      <c r="A43" s="277">
        <v>8</v>
      </c>
      <c r="B43" s="278" t="s">
        <v>270</v>
      </c>
      <c r="C43" s="299" t="str">
        <f>IF(ISERROR(VLOOKUP(B43,'KAYIT LİSTESİ'!$B$4:$H$533,2,0)),"",(VLOOKUP(B43,'KAYIT LİSTESİ'!$B$4:$H$533,2,0)))</f>
        <v/>
      </c>
      <c r="D43" s="280" t="str">
        <f>IF(ISERROR(VLOOKUP(B43,'KAYIT LİSTESİ'!$B$4:$H$533,4,0)),"",(VLOOKUP(B43,'KAYIT LİSTESİ'!$B$4:$H$533,4,0)))</f>
        <v/>
      </c>
      <c r="E43" s="281" t="str">
        <f>IF(ISERROR(VLOOKUP(B43,'KAYIT LİSTESİ'!$B$4:$H$533,5,0)),"",(VLOOKUP(B43,'KAYIT LİSTESİ'!$B$4:$H$533,5,0)))</f>
        <v/>
      </c>
      <c r="F43" s="281" t="str">
        <f>IF(ISERROR(VLOOKUP(B43,'KAYIT LİSTESİ'!$B$4:$H$533,6,0)),"",(VLOOKUP(B43,'KAYIT LİSTESİ'!$B$4:$H$533,6,0)))</f>
        <v/>
      </c>
      <c r="G43" s="282"/>
      <c r="H43" s="208"/>
      <c r="J43" s="277">
        <v>8</v>
      </c>
      <c r="K43" s="278" t="s">
        <v>233</v>
      </c>
      <c r="L43" s="295" t="str">
        <f>IF(ISERROR(VLOOKUP(K43,'KAYIT LİSTESİ'!$B$4:$H$533,2,0)),"",(VLOOKUP(K43,'KAYIT LİSTESİ'!$B$4:$H$533,2,0)))</f>
        <v/>
      </c>
      <c r="M43" s="296" t="str">
        <f>IF(ISERROR(VLOOKUP(K43,'KAYIT LİSTESİ'!$B$4:$H$533,4,0)),"",(VLOOKUP(K43,'KAYIT LİSTESİ'!$B$4:$H$533,4,0)))</f>
        <v/>
      </c>
      <c r="N43" s="286" t="str">
        <f>IF(ISERROR(VLOOKUP(K43,'KAYIT LİSTESİ'!$B$4:$H$533,5,0)),"",(VLOOKUP(K43,'KAYIT LİSTESİ'!$B$4:$H$533,5,0)))</f>
        <v/>
      </c>
      <c r="O43" s="297" t="str">
        <f>IF(ISERROR(VLOOKUP(K43,'KAYIT LİSTESİ'!$B$4:$H$533,6,0)),"",(VLOOKUP(K43,'KAYIT LİSTESİ'!$B$4:$H$533,6,0)))</f>
        <v/>
      </c>
      <c r="P43" s="298"/>
    </row>
    <row r="44" spans="1:16" ht="36.75" customHeight="1" x14ac:dyDescent="0.3">
      <c r="A44" s="451" t="s">
        <v>336</v>
      </c>
      <c r="B44" s="451"/>
      <c r="C44" s="451"/>
      <c r="D44" s="451"/>
      <c r="E44" s="451"/>
      <c r="F44" s="451"/>
      <c r="G44" s="451"/>
      <c r="H44" s="208"/>
      <c r="J44" s="453" t="s">
        <v>311</v>
      </c>
      <c r="K44" s="453"/>
      <c r="L44" s="453"/>
      <c r="M44" s="453"/>
      <c r="N44" s="453"/>
      <c r="O44" s="453"/>
      <c r="P44" s="453"/>
    </row>
    <row r="45" spans="1:16" ht="36.75" customHeight="1" x14ac:dyDescent="0.2">
      <c r="A45" s="195" t="s">
        <v>335</v>
      </c>
      <c r="B45" s="195" t="s">
        <v>69</v>
      </c>
      <c r="C45" s="195" t="s">
        <v>68</v>
      </c>
      <c r="D45" s="196" t="s">
        <v>13</v>
      </c>
      <c r="E45" s="197" t="s">
        <v>14</v>
      </c>
      <c r="F45" s="197" t="s">
        <v>330</v>
      </c>
      <c r="G45" s="195" t="s">
        <v>151</v>
      </c>
      <c r="H45" s="206"/>
      <c r="J45" s="293" t="s">
        <v>6</v>
      </c>
      <c r="K45" s="294"/>
      <c r="L45" s="293" t="s">
        <v>67</v>
      </c>
      <c r="M45" s="293" t="s">
        <v>21</v>
      </c>
      <c r="N45" s="293" t="s">
        <v>7</v>
      </c>
      <c r="O45" s="293" t="s">
        <v>330</v>
      </c>
      <c r="P45" s="293" t="s">
        <v>151</v>
      </c>
    </row>
    <row r="46" spans="1:16" ht="36.75" customHeight="1" x14ac:dyDescent="0.2">
      <c r="A46" s="277">
        <v>1</v>
      </c>
      <c r="B46" s="278" t="s">
        <v>337</v>
      </c>
      <c r="C46" s="279" t="str">
        <f>IF(ISERROR(VLOOKUP(B46,'KAYIT LİSTESİ'!$B$4:$H$533,2,0)),"",(VLOOKUP(B46,'KAYIT LİSTESİ'!$B$4:$H$533,2,0)))</f>
        <v/>
      </c>
      <c r="D46" s="280" t="str">
        <f>IF(ISERROR(VLOOKUP(B46,'KAYIT LİSTESİ'!$B$4:$H$533,4,0)),"",(VLOOKUP(B46,'KAYIT LİSTESİ'!$B$4:$H$533,4,0)))</f>
        <v/>
      </c>
      <c r="E46" s="281" t="str">
        <f>IF(ISERROR(VLOOKUP(B46,'KAYIT LİSTESİ'!$B$4:$H$533,5,0)),"",(VLOOKUP(B46,'KAYIT LİSTESİ'!$B$4:$H$533,5,0)))</f>
        <v/>
      </c>
      <c r="F46" s="281" t="str">
        <f>IF(ISERROR(VLOOKUP(B46,'KAYIT LİSTESİ'!$B$4:$H$533,6,0)),"",(VLOOKUP(B46,'KAYIT LİSTESİ'!$B$4:$H$533,6,0)))</f>
        <v/>
      </c>
      <c r="G46" s="287"/>
      <c r="H46" s="207"/>
      <c r="J46" s="288">
        <v>1</v>
      </c>
      <c r="K46" s="289" t="s">
        <v>271</v>
      </c>
      <c r="L46" s="290" t="str">
        <f>IF(ISERROR(VLOOKUP(K46,'KAYIT LİSTESİ'!$B$4:$H$533,2,0)),"",(VLOOKUP(K46,'KAYIT LİSTESİ'!$B$4:$H$533,2,0)))</f>
        <v/>
      </c>
      <c r="M46" s="291" t="str">
        <f>IF(ISERROR(VLOOKUP(K46,'KAYIT LİSTESİ'!$B$4:$H$533,4,0)),"",(VLOOKUP(K46,'KAYIT LİSTESİ'!$B$4:$H$533,4,0)))</f>
        <v/>
      </c>
      <c r="N46" s="292" t="str">
        <f>IF(ISERROR(VLOOKUP(K46,'KAYIT LİSTESİ'!$B$4:$H$533,5,0)),"",(VLOOKUP(K46,'KAYIT LİSTESİ'!$B$4:$H$533,5,0)))</f>
        <v/>
      </c>
      <c r="O46" s="292" t="str">
        <f>IF(ISERROR(VLOOKUP(K46,'KAYIT LİSTESİ'!$B$4:$H$533,6,0)),"",(VLOOKUP(K46,'KAYIT LİSTESİ'!$B$4:$H$533,6,0)))</f>
        <v/>
      </c>
      <c r="P46" s="298"/>
    </row>
    <row r="47" spans="1:16" ht="36.75" customHeight="1" x14ac:dyDescent="0.2">
      <c r="A47" s="277">
        <v>2</v>
      </c>
      <c r="B47" s="278" t="s">
        <v>338</v>
      </c>
      <c r="C47" s="279" t="str">
        <f>IF(ISERROR(VLOOKUP(B47,'KAYIT LİSTESİ'!$B$4:$H$533,2,0)),"",(VLOOKUP(B47,'KAYIT LİSTESİ'!$B$4:$H$533,2,0)))</f>
        <v/>
      </c>
      <c r="D47" s="280" t="str">
        <f>IF(ISERROR(VLOOKUP(B47,'KAYIT LİSTESİ'!$B$4:$H$533,4,0)),"",(VLOOKUP(B47,'KAYIT LİSTESİ'!$B$4:$H$533,4,0)))</f>
        <v/>
      </c>
      <c r="E47" s="281" t="str">
        <f>IF(ISERROR(VLOOKUP(B47,'KAYIT LİSTESİ'!$B$4:$H$533,5,0)),"",(VLOOKUP(B47,'KAYIT LİSTESİ'!$B$4:$H$533,5,0)))</f>
        <v/>
      </c>
      <c r="F47" s="281" t="str">
        <f>IF(ISERROR(VLOOKUP(B47,'KAYIT LİSTESİ'!$B$4:$H$533,6,0)),"",(VLOOKUP(B47,'KAYIT LİSTESİ'!$B$4:$H$533,6,0)))</f>
        <v/>
      </c>
      <c r="G47" s="287"/>
      <c r="H47" s="208"/>
      <c r="J47" s="288">
        <v>2</v>
      </c>
      <c r="K47" s="289" t="s">
        <v>272</v>
      </c>
      <c r="L47" s="290" t="str">
        <f>IF(ISERROR(VLOOKUP(K47,'KAYIT LİSTESİ'!$B$4:$H$533,2,0)),"",(VLOOKUP(K47,'KAYIT LİSTESİ'!$B$4:$H$533,2,0)))</f>
        <v/>
      </c>
      <c r="M47" s="291" t="str">
        <f>IF(ISERROR(VLOOKUP(K47,'KAYIT LİSTESİ'!$B$4:$H$533,4,0)),"",(VLOOKUP(K47,'KAYIT LİSTESİ'!$B$4:$H$533,4,0)))</f>
        <v/>
      </c>
      <c r="N47" s="292" t="str">
        <f>IF(ISERROR(VLOOKUP(K47,'KAYIT LİSTESİ'!$B$4:$H$533,5,0)),"",(VLOOKUP(K47,'KAYIT LİSTESİ'!$B$4:$H$533,5,0)))</f>
        <v/>
      </c>
      <c r="O47" s="292" t="str">
        <f>IF(ISERROR(VLOOKUP(K47,'KAYIT LİSTESİ'!$B$4:$H$533,6,0)),"",(VLOOKUP(K47,'KAYIT LİSTESİ'!$B$4:$H$533,6,0)))</f>
        <v/>
      </c>
      <c r="P47" s="298"/>
    </row>
    <row r="48" spans="1:16" ht="36.75" customHeight="1" x14ac:dyDescent="0.2">
      <c r="A48" s="277">
        <v>3</v>
      </c>
      <c r="B48" s="278" t="s">
        <v>339</v>
      </c>
      <c r="C48" s="279" t="str">
        <f>IF(ISERROR(VLOOKUP(B48,'KAYIT LİSTESİ'!$B$4:$H$533,2,0)),"",(VLOOKUP(B48,'KAYIT LİSTESİ'!$B$4:$H$533,2,0)))</f>
        <v/>
      </c>
      <c r="D48" s="280" t="str">
        <f>IF(ISERROR(VLOOKUP(B48,'KAYIT LİSTESİ'!$B$4:$H$533,4,0)),"",(VLOOKUP(B48,'KAYIT LİSTESİ'!$B$4:$H$533,4,0)))</f>
        <v/>
      </c>
      <c r="E48" s="281" t="str">
        <f>IF(ISERROR(VLOOKUP(B48,'KAYIT LİSTESİ'!$B$4:$H$533,5,0)),"",(VLOOKUP(B48,'KAYIT LİSTESİ'!$B$4:$H$533,5,0)))</f>
        <v/>
      </c>
      <c r="F48" s="281" t="str">
        <f>IF(ISERROR(VLOOKUP(B48,'KAYIT LİSTESİ'!$B$4:$H$533,6,0)),"",(VLOOKUP(B48,'KAYIT LİSTESİ'!$B$4:$H$533,6,0)))</f>
        <v/>
      </c>
      <c r="G48" s="287"/>
      <c r="H48" s="208"/>
      <c r="J48" s="288">
        <v>3</v>
      </c>
      <c r="K48" s="289" t="s">
        <v>273</v>
      </c>
      <c r="L48" s="290" t="str">
        <f>IF(ISERROR(VLOOKUP(K48,'KAYIT LİSTESİ'!$B$4:$H$533,2,0)),"",(VLOOKUP(K48,'KAYIT LİSTESİ'!$B$4:$H$533,2,0)))</f>
        <v/>
      </c>
      <c r="M48" s="291" t="str">
        <f>IF(ISERROR(VLOOKUP(K48,'KAYIT LİSTESİ'!$B$4:$H$533,4,0)),"",(VLOOKUP(K48,'KAYIT LİSTESİ'!$B$4:$H$533,4,0)))</f>
        <v/>
      </c>
      <c r="N48" s="292" t="str">
        <f>IF(ISERROR(VLOOKUP(K48,'KAYIT LİSTESİ'!$B$4:$H$533,5,0)),"",(VLOOKUP(K48,'KAYIT LİSTESİ'!$B$4:$H$533,5,0)))</f>
        <v/>
      </c>
      <c r="O48" s="292" t="str">
        <f>IF(ISERROR(VLOOKUP(K48,'KAYIT LİSTESİ'!$B$4:$H$533,6,0)),"",(VLOOKUP(K48,'KAYIT LİSTESİ'!$B$4:$H$533,6,0)))</f>
        <v/>
      </c>
      <c r="P48" s="298"/>
    </row>
    <row r="49" spans="1:16" ht="36.75" customHeight="1" x14ac:dyDescent="0.2">
      <c r="A49" s="277">
        <v>4</v>
      </c>
      <c r="B49" s="278" t="s">
        <v>340</v>
      </c>
      <c r="C49" s="279" t="str">
        <f>IF(ISERROR(VLOOKUP(B49,'KAYIT LİSTESİ'!$B$4:$H$533,2,0)),"",(VLOOKUP(B49,'KAYIT LİSTESİ'!$B$4:$H$533,2,0)))</f>
        <v/>
      </c>
      <c r="D49" s="280" t="str">
        <f>IF(ISERROR(VLOOKUP(B49,'KAYIT LİSTESİ'!$B$4:$H$533,4,0)),"",(VLOOKUP(B49,'KAYIT LİSTESİ'!$B$4:$H$533,4,0)))</f>
        <v/>
      </c>
      <c r="E49" s="281" t="str">
        <f>IF(ISERROR(VLOOKUP(B49,'KAYIT LİSTESİ'!$B$4:$H$533,5,0)),"",(VLOOKUP(B49,'KAYIT LİSTESİ'!$B$4:$H$533,5,0)))</f>
        <v/>
      </c>
      <c r="F49" s="281" t="str">
        <f>IF(ISERROR(VLOOKUP(B49,'KAYIT LİSTESİ'!$B$4:$H$533,6,0)),"",(VLOOKUP(B49,'KAYIT LİSTESİ'!$B$4:$H$533,6,0)))</f>
        <v/>
      </c>
      <c r="G49" s="287"/>
      <c r="H49" s="208"/>
      <c r="J49" s="288">
        <v>4</v>
      </c>
      <c r="K49" s="289" t="s">
        <v>274</v>
      </c>
      <c r="L49" s="290" t="str">
        <f>IF(ISERROR(VLOOKUP(K49,'KAYIT LİSTESİ'!$B$4:$H$533,2,0)),"",(VLOOKUP(K49,'KAYIT LİSTESİ'!$B$4:$H$533,2,0)))</f>
        <v/>
      </c>
      <c r="M49" s="291" t="str">
        <f>IF(ISERROR(VLOOKUP(K49,'KAYIT LİSTESİ'!$B$4:$H$533,4,0)),"",(VLOOKUP(K49,'KAYIT LİSTESİ'!$B$4:$H$533,4,0)))</f>
        <v/>
      </c>
      <c r="N49" s="292" t="str">
        <f>IF(ISERROR(VLOOKUP(K49,'KAYIT LİSTESİ'!$B$4:$H$533,5,0)),"",(VLOOKUP(K49,'KAYIT LİSTESİ'!$B$4:$H$533,5,0)))</f>
        <v/>
      </c>
      <c r="O49" s="292" t="str">
        <f>IF(ISERROR(VLOOKUP(K49,'KAYIT LİSTESİ'!$B$4:$H$533,6,0)),"",(VLOOKUP(K49,'KAYIT LİSTESİ'!$B$4:$H$533,6,0)))</f>
        <v/>
      </c>
      <c r="P49" s="298"/>
    </row>
    <row r="50" spans="1:16" ht="36.75" customHeight="1" x14ac:dyDescent="0.2">
      <c r="A50" s="277">
        <v>5</v>
      </c>
      <c r="B50" s="278" t="s">
        <v>341</v>
      </c>
      <c r="C50" s="279" t="str">
        <f>IF(ISERROR(VLOOKUP(B50,'KAYIT LİSTESİ'!$B$4:$H$533,2,0)),"",(VLOOKUP(B50,'KAYIT LİSTESİ'!$B$4:$H$533,2,0)))</f>
        <v/>
      </c>
      <c r="D50" s="280" t="str">
        <f>IF(ISERROR(VLOOKUP(B50,'KAYIT LİSTESİ'!$B$4:$H$533,4,0)),"",(VLOOKUP(B50,'KAYIT LİSTESİ'!$B$4:$H$533,4,0)))</f>
        <v/>
      </c>
      <c r="E50" s="281" t="str">
        <f>IF(ISERROR(VLOOKUP(B50,'KAYIT LİSTESİ'!$B$4:$H$533,5,0)),"",(VLOOKUP(B50,'KAYIT LİSTESİ'!$B$4:$H$533,5,0)))</f>
        <v/>
      </c>
      <c r="F50" s="281" t="str">
        <f>IF(ISERROR(VLOOKUP(B50,'KAYIT LİSTESİ'!$B$4:$H$533,6,0)),"",(VLOOKUP(B50,'KAYIT LİSTESİ'!$B$4:$H$533,6,0)))</f>
        <v/>
      </c>
      <c r="G50" s="287"/>
      <c r="H50" s="208"/>
      <c r="J50" s="288">
        <v>5</v>
      </c>
      <c r="K50" s="289" t="s">
        <v>275</v>
      </c>
      <c r="L50" s="290" t="str">
        <f>IF(ISERROR(VLOOKUP(K50,'KAYIT LİSTESİ'!$B$4:$H$533,2,0)),"",(VLOOKUP(K50,'KAYIT LİSTESİ'!$B$4:$H$533,2,0)))</f>
        <v/>
      </c>
      <c r="M50" s="291" t="str">
        <f>IF(ISERROR(VLOOKUP(K50,'KAYIT LİSTESİ'!$B$4:$H$533,4,0)),"",(VLOOKUP(K50,'KAYIT LİSTESİ'!$B$4:$H$533,4,0)))</f>
        <v/>
      </c>
      <c r="N50" s="292" t="str">
        <f>IF(ISERROR(VLOOKUP(K50,'KAYIT LİSTESİ'!$B$4:$H$533,5,0)),"",(VLOOKUP(K50,'KAYIT LİSTESİ'!$B$4:$H$533,5,0)))</f>
        <v/>
      </c>
      <c r="O50" s="292" t="str">
        <f>IF(ISERROR(VLOOKUP(K50,'KAYIT LİSTESİ'!$B$4:$H$533,6,0)),"",(VLOOKUP(K50,'KAYIT LİSTESİ'!$B$4:$H$533,6,0)))</f>
        <v/>
      </c>
      <c r="P50" s="298"/>
    </row>
    <row r="51" spans="1:16" ht="36.75" customHeight="1" x14ac:dyDescent="0.2">
      <c r="A51" s="277">
        <v>6</v>
      </c>
      <c r="B51" s="278" t="s">
        <v>342</v>
      </c>
      <c r="C51" s="279" t="str">
        <f>IF(ISERROR(VLOOKUP(B51,'KAYIT LİSTESİ'!$B$4:$H$533,2,0)),"",(VLOOKUP(B51,'KAYIT LİSTESİ'!$B$4:$H$533,2,0)))</f>
        <v/>
      </c>
      <c r="D51" s="280" t="str">
        <f>IF(ISERROR(VLOOKUP(B51,'KAYIT LİSTESİ'!$B$4:$H$533,4,0)),"",(VLOOKUP(B51,'KAYIT LİSTESİ'!$B$4:$H$533,4,0)))</f>
        <v/>
      </c>
      <c r="E51" s="281" t="str">
        <f>IF(ISERROR(VLOOKUP(B51,'KAYIT LİSTESİ'!$B$4:$H$533,5,0)),"",(VLOOKUP(B51,'KAYIT LİSTESİ'!$B$4:$H$533,5,0)))</f>
        <v/>
      </c>
      <c r="F51" s="281" t="str">
        <f>IF(ISERROR(VLOOKUP(B51,'KAYIT LİSTESİ'!$B$4:$H$533,6,0)),"",(VLOOKUP(B51,'KAYIT LİSTESİ'!$B$4:$H$533,6,0)))</f>
        <v/>
      </c>
      <c r="G51" s="287"/>
      <c r="H51" s="208"/>
      <c r="J51" s="288">
        <v>6</v>
      </c>
      <c r="K51" s="289" t="s">
        <v>276</v>
      </c>
      <c r="L51" s="290" t="str">
        <f>IF(ISERROR(VLOOKUP(K51,'KAYIT LİSTESİ'!$B$4:$H$533,2,0)),"",(VLOOKUP(K51,'KAYIT LİSTESİ'!$B$4:$H$533,2,0)))</f>
        <v/>
      </c>
      <c r="M51" s="291" t="str">
        <f>IF(ISERROR(VLOOKUP(K51,'KAYIT LİSTESİ'!$B$4:$H$533,4,0)),"",(VLOOKUP(K51,'KAYIT LİSTESİ'!$B$4:$H$533,4,0)))</f>
        <v/>
      </c>
      <c r="N51" s="292" t="str">
        <f>IF(ISERROR(VLOOKUP(K51,'KAYIT LİSTESİ'!$B$4:$H$533,5,0)),"",(VLOOKUP(K51,'KAYIT LİSTESİ'!$B$4:$H$533,5,0)))</f>
        <v/>
      </c>
      <c r="O51" s="292" t="str">
        <f>IF(ISERROR(VLOOKUP(K51,'KAYIT LİSTESİ'!$B$4:$H$533,6,0)),"",(VLOOKUP(K51,'KAYIT LİSTESİ'!$B$4:$H$533,6,0)))</f>
        <v/>
      </c>
      <c r="P51" s="298"/>
    </row>
    <row r="52" spans="1:16" ht="36.75" customHeight="1" x14ac:dyDescent="0.2">
      <c r="A52" s="277">
        <v>7</v>
      </c>
      <c r="B52" s="278" t="s">
        <v>343</v>
      </c>
      <c r="C52" s="279" t="str">
        <f>IF(ISERROR(VLOOKUP(B52,'KAYIT LİSTESİ'!$B$4:$H$533,2,0)),"",(VLOOKUP(B52,'KAYIT LİSTESİ'!$B$4:$H$533,2,0)))</f>
        <v/>
      </c>
      <c r="D52" s="280" t="str">
        <f>IF(ISERROR(VLOOKUP(B52,'KAYIT LİSTESİ'!$B$4:$H$533,4,0)),"",(VLOOKUP(B52,'KAYIT LİSTESİ'!$B$4:$H$533,4,0)))</f>
        <v/>
      </c>
      <c r="E52" s="281" t="str">
        <f>IF(ISERROR(VLOOKUP(B52,'KAYIT LİSTESİ'!$B$4:$H$533,5,0)),"",(VLOOKUP(B52,'KAYIT LİSTESİ'!$B$4:$H$533,5,0)))</f>
        <v/>
      </c>
      <c r="F52" s="281" t="str">
        <f>IF(ISERROR(VLOOKUP(B52,'KAYIT LİSTESİ'!$B$4:$H$533,6,0)),"",(VLOOKUP(B52,'KAYIT LİSTESİ'!$B$4:$H$533,6,0)))</f>
        <v/>
      </c>
      <c r="G52" s="287"/>
      <c r="H52" s="208"/>
      <c r="J52" s="288">
        <v>7</v>
      </c>
      <c r="K52" s="289" t="s">
        <v>277</v>
      </c>
      <c r="L52" s="290" t="str">
        <f>IF(ISERROR(VLOOKUP(K52,'KAYIT LİSTESİ'!$B$4:$H$533,2,0)),"",(VLOOKUP(K52,'KAYIT LİSTESİ'!$B$4:$H$533,2,0)))</f>
        <v/>
      </c>
      <c r="M52" s="291" t="str">
        <f>IF(ISERROR(VLOOKUP(K52,'KAYIT LİSTESİ'!$B$4:$H$533,4,0)),"",(VLOOKUP(K52,'KAYIT LİSTESİ'!$B$4:$H$533,4,0)))</f>
        <v/>
      </c>
      <c r="N52" s="292" t="str">
        <f>IF(ISERROR(VLOOKUP(K52,'KAYIT LİSTESİ'!$B$4:$H$533,5,0)),"",(VLOOKUP(K52,'KAYIT LİSTESİ'!$B$4:$H$533,5,0)))</f>
        <v/>
      </c>
      <c r="O52" s="292" t="str">
        <f>IF(ISERROR(VLOOKUP(K52,'KAYIT LİSTESİ'!$B$4:$H$533,6,0)),"",(VLOOKUP(K52,'KAYIT LİSTESİ'!$B$4:$H$533,6,0)))</f>
        <v/>
      </c>
      <c r="P52" s="298"/>
    </row>
    <row r="53" spans="1:16" ht="36.75" customHeight="1" x14ac:dyDescent="0.2">
      <c r="A53" s="277">
        <v>8</v>
      </c>
      <c r="B53" s="278" t="s">
        <v>344</v>
      </c>
      <c r="C53" s="279" t="str">
        <f>IF(ISERROR(VLOOKUP(B53,'KAYIT LİSTESİ'!$B$4:$H$533,2,0)),"",(VLOOKUP(B53,'KAYIT LİSTESİ'!$B$4:$H$533,2,0)))</f>
        <v/>
      </c>
      <c r="D53" s="280" t="str">
        <f>IF(ISERROR(VLOOKUP(B53,'KAYIT LİSTESİ'!$B$4:$H$533,4,0)),"",(VLOOKUP(B53,'KAYIT LİSTESİ'!$B$4:$H$533,4,0)))</f>
        <v/>
      </c>
      <c r="E53" s="281" t="str">
        <f>IF(ISERROR(VLOOKUP(B53,'KAYIT LİSTESİ'!$B$4:$H$533,5,0)),"",(VLOOKUP(B53,'KAYIT LİSTESİ'!$B$4:$H$533,5,0)))</f>
        <v/>
      </c>
      <c r="F53" s="281" t="str">
        <f>IF(ISERROR(VLOOKUP(B53,'KAYIT LİSTESİ'!$B$4:$H$533,6,0)),"",(VLOOKUP(B53,'KAYIT LİSTESİ'!$B$4:$H$533,6,0)))</f>
        <v/>
      </c>
      <c r="G53" s="287"/>
      <c r="H53" s="208"/>
      <c r="J53" s="288">
        <v>8</v>
      </c>
      <c r="K53" s="289" t="s">
        <v>278</v>
      </c>
      <c r="L53" s="290" t="str">
        <f>IF(ISERROR(VLOOKUP(K53,'KAYIT LİSTESİ'!$B$4:$H$533,2,0)),"",(VLOOKUP(K53,'KAYIT LİSTESİ'!$B$4:$H$533,2,0)))</f>
        <v/>
      </c>
      <c r="M53" s="291" t="str">
        <f>IF(ISERROR(VLOOKUP(K53,'KAYIT LİSTESİ'!$B$4:$H$533,4,0)),"",(VLOOKUP(K53,'KAYIT LİSTESİ'!$B$4:$H$533,4,0)))</f>
        <v/>
      </c>
      <c r="N53" s="292" t="str">
        <f>IF(ISERROR(VLOOKUP(K53,'KAYIT LİSTESİ'!$B$4:$H$533,5,0)),"",(VLOOKUP(K53,'KAYIT LİSTESİ'!$B$4:$H$533,5,0)))</f>
        <v/>
      </c>
      <c r="O53" s="292" t="str">
        <f>IF(ISERROR(VLOOKUP(K53,'KAYIT LİSTESİ'!$B$4:$H$533,6,0)),"",(VLOOKUP(K53,'KAYIT LİSTESİ'!$B$4:$H$533,6,0)))</f>
        <v/>
      </c>
      <c r="P53" s="298"/>
    </row>
    <row r="54" spans="1:16" ht="36.75" customHeight="1" x14ac:dyDescent="0.2">
      <c r="A54" s="451" t="s">
        <v>312</v>
      </c>
      <c r="B54" s="451"/>
      <c r="C54" s="451"/>
      <c r="D54" s="451"/>
      <c r="E54" s="451"/>
      <c r="F54" s="451"/>
      <c r="G54" s="451"/>
      <c r="H54" s="208"/>
      <c r="J54" s="208"/>
      <c r="K54" s="208"/>
      <c r="L54" s="208"/>
      <c r="M54" s="208"/>
      <c r="N54" s="208"/>
      <c r="O54" s="208"/>
      <c r="P54" s="208"/>
    </row>
    <row r="55" spans="1:16" ht="36.75" customHeight="1" x14ac:dyDescent="0.2">
      <c r="A55" s="195" t="s">
        <v>335</v>
      </c>
      <c r="B55" s="195" t="s">
        <v>69</v>
      </c>
      <c r="C55" s="195" t="s">
        <v>68</v>
      </c>
      <c r="D55" s="196" t="s">
        <v>13</v>
      </c>
      <c r="E55" s="197" t="s">
        <v>14</v>
      </c>
      <c r="F55" s="197" t="s">
        <v>330</v>
      </c>
      <c r="G55" s="195" t="s">
        <v>151</v>
      </c>
      <c r="H55" s="206"/>
      <c r="J55" s="208"/>
      <c r="K55" s="208"/>
      <c r="L55" s="208"/>
      <c r="M55" s="208"/>
      <c r="N55" s="208"/>
      <c r="O55" s="208"/>
      <c r="P55" s="208"/>
    </row>
    <row r="56" spans="1:16" ht="102.75" customHeight="1" x14ac:dyDescent="0.2">
      <c r="A56" s="277">
        <v>1</v>
      </c>
      <c r="B56" s="278" t="s">
        <v>279</v>
      </c>
      <c r="C56" s="265" t="str">
        <f>IF(ISERROR(VLOOKUP(B56,'KAYIT LİSTESİ'!$B$4:$H$533,2,0)),"",(VLOOKUP(B56,'KAYIT LİSTESİ'!$B$4:$H$533,2,0)))</f>
        <v/>
      </c>
      <c r="D56" s="300" t="str">
        <f>IF(ISERROR(VLOOKUP(B56,'KAYIT LİSTESİ'!$B$4:$H$533,4,0)),"",(VLOOKUP(B56,'KAYIT LİSTESİ'!$B$4:$H$533,4,0)))</f>
        <v/>
      </c>
      <c r="E56" s="301" t="str">
        <f>IF(ISERROR(VLOOKUP(B56,'KAYIT LİSTESİ'!$B$4:$H$533,5,0)),"",(VLOOKUP(B56,'KAYIT LİSTESİ'!$B$4:$H$533,5,0)))</f>
        <v/>
      </c>
      <c r="F56" s="281" t="str">
        <f>IF(ISERROR(VLOOKUP(B56,'KAYIT LİSTESİ'!$B$4:$H$533,6,0)),"",(VLOOKUP(B56,'KAYIT LİSTESİ'!$B$4:$H$533,6,0)))</f>
        <v/>
      </c>
      <c r="G56" s="287"/>
      <c r="H56" s="207"/>
      <c r="J56" s="208"/>
      <c r="K56" s="208"/>
      <c r="L56" s="208"/>
      <c r="M56" s="208"/>
      <c r="N56" s="208"/>
      <c r="O56" s="208"/>
      <c r="P56" s="208"/>
    </row>
    <row r="57" spans="1:16" ht="102.75" customHeight="1" x14ac:dyDescent="0.2">
      <c r="A57" s="277">
        <v>2</v>
      </c>
      <c r="B57" s="278" t="s">
        <v>280</v>
      </c>
      <c r="C57" s="265" t="str">
        <f>IF(ISERROR(VLOOKUP(B57,'KAYIT LİSTESİ'!$B$4:$H$533,2,0)),"",(VLOOKUP(B57,'KAYIT LİSTESİ'!$B$4:$H$533,2,0)))</f>
        <v/>
      </c>
      <c r="D57" s="300" t="str">
        <f>IF(ISERROR(VLOOKUP(B57,'KAYIT LİSTESİ'!$B$4:$H$533,4,0)),"",(VLOOKUP(B57,'KAYIT LİSTESİ'!$B$4:$H$533,4,0)))</f>
        <v/>
      </c>
      <c r="E57" s="301" t="str">
        <f>IF(ISERROR(VLOOKUP(B57,'KAYIT LİSTESİ'!$B$4:$H$533,5,0)),"",(VLOOKUP(B57,'KAYIT LİSTESİ'!$B$4:$H$533,5,0)))</f>
        <v/>
      </c>
      <c r="F57" s="281" t="str">
        <f>IF(ISERROR(VLOOKUP(B57,'KAYIT LİSTESİ'!$B$4:$H$533,6,0)),"",(VLOOKUP(B57,'KAYIT LİSTESİ'!$B$4:$H$533,6,0)))</f>
        <v/>
      </c>
      <c r="G57" s="287"/>
      <c r="H57" s="208"/>
      <c r="J57" s="208"/>
      <c r="K57" s="208"/>
      <c r="L57" s="208"/>
      <c r="M57" s="208"/>
      <c r="N57" s="208"/>
      <c r="O57" s="208"/>
      <c r="P57" s="208"/>
    </row>
    <row r="58" spans="1:16" ht="102.75" customHeight="1" x14ac:dyDescent="0.2">
      <c r="A58" s="277">
        <v>3</v>
      </c>
      <c r="B58" s="278" t="s">
        <v>281</v>
      </c>
      <c r="C58" s="265" t="str">
        <f>IF(ISERROR(VLOOKUP(B58,'KAYIT LİSTESİ'!$B$4:$H$533,2,0)),"",(VLOOKUP(B58,'KAYIT LİSTESİ'!$B$4:$H$533,2,0)))</f>
        <v/>
      </c>
      <c r="D58" s="300" t="str">
        <f>IF(ISERROR(VLOOKUP(B58,'KAYIT LİSTESİ'!$B$4:$H$533,4,0)),"",(VLOOKUP(B58,'KAYIT LİSTESİ'!$B$4:$H$533,4,0)))</f>
        <v/>
      </c>
      <c r="E58" s="301" t="str">
        <f>IF(ISERROR(VLOOKUP(B58,'KAYIT LİSTESİ'!$B$4:$H$533,5,0)),"",(VLOOKUP(B58,'KAYIT LİSTESİ'!$B$4:$H$533,5,0)))</f>
        <v/>
      </c>
      <c r="F58" s="281" t="str">
        <f>IF(ISERROR(VLOOKUP(B58,'KAYIT LİSTESİ'!$B$4:$H$533,6,0)),"",(VLOOKUP(B58,'KAYIT LİSTESİ'!$B$4:$H$533,6,0)))</f>
        <v/>
      </c>
      <c r="G58" s="287"/>
      <c r="H58" s="208"/>
      <c r="I58" s="208"/>
      <c r="J58" s="208"/>
      <c r="K58" s="208"/>
      <c r="L58" s="208"/>
      <c r="M58" s="208"/>
      <c r="N58" s="208"/>
      <c r="O58" s="208"/>
      <c r="P58" s="208"/>
    </row>
    <row r="59" spans="1:16" ht="102.75" customHeight="1" x14ac:dyDescent="0.2">
      <c r="A59" s="277">
        <v>4</v>
      </c>
      <c r="B59" s="278" t="s">
        <v>282</v>
      </c>
      <c r="C59" s="265" t="str">
        <f>IF(ISERROR(VLOOKUP(B59,'KAYIT LİSTESİ'!$B$4:$H$533,2,0)),"",(VLOOKUP(B59,'KAYIT LİSTESİ'!$B$4:$H$533,2,0)))</f>
        <v/>
      </c>
      <c r="D59" s="300" t="str">
        <f>IF(ISERROR(VLOOKUP(B59,'KAYIT LİSTESİ'!$B$4:$H$533,4,0)),"",(VLOOKUP(B59,'KAYIT LİSTESİ'!$B$4:$H$533,4,0)))</f>
        <v/>
      </c>
      <c r="E59" s="301" t="str">
        <f>IF(ISERROR(VLOOKUP(B59,'KAYIT LİSTESİ'!$B$4:$H$533,5,0)),"",(VLOOKUP(B59,'KAYIT LİSTESİ'!$B$4:$H$533,5,0)))</f>
        <v/>
      </c>
      <c r="F59" s="281" t="str">
        <f>IF(ISERROR(VLOOKUP(B59,'KAYIT LİSTESİ'!$B$4:$H$533,6,0)),"",(VLOOKUP(B59,'KAYIT LİSTESİ'!$B$4:$H$533,6,0)))</f>
        <v/>
      </c>
      <c r="G59" s="287"/>
      <c r="H59" s="208"/>
      <c r="I59" s="208"/>
      <c r="J59" s="208"/>
      <c r="K59" s="208"/>
      <c r="L59" s="208"/>
      <c r="M59" s="208"/>
      <c r="N59" s="208"/>
      <c r="O59" s="208"/>
      <c r="P59" s="208"/>
    </row>
    <row r="60" spans="1:16" ht="102.75" customHeight="1" x14ac:dyDescent="0.2">
      <c r="A60" s="277">
        <v>5</v>
      </c>
      <c r="B60" s="278" t="s">
        <v>283</v>
      </c>
      <c r="C60" s="265" t="str">
        <f>IF(ISERROR(VLOOKUP(B60,'KAYIT LİSTESİ'!$B$4:$H$533,2,0)),"",(VLOOKUP(B60,'KAYIT LİSTESİ'!$B$4:$H$533,2,0)))</f>
        <v/>
      </c>
      <c r="D60" s="300" t="str">
        <f>IF(ISERROR(VLOOKUP(B60,'KAYIT LİSTESİ'!$B$4:$H$533,4,0)),"",(VLOOKUP(B60,'KAYIT LİSTESİ'!$B$4:$H$533,4,0)))</f>
        <v/>
      </c>
      <c r="E60" s="301" t="str">
        <f>IF(ISERROR(VLOOKUP(B60,'KAYIT LİSTESİ'!$B$4:$H$533,5,0)),"",(VLOOKUP(B60,'KAYIT LİSTESİ'!$B$4:$H$533,5,0)))</f>
        <v/>
      </c>
      <c r="F60" s="281" t="str">
        <f>IF(ISERROR(VLOOKUP(B60,'KAYIT LİSTESİ'!$B$4:$H$533,6,0)),"",(VLOOKUP(B60,'KAYIT LİSTESİ'!$B$4:$H$533,6,0)))</f>
        <v/>
      </c>
      <c r="G60" s="287"/>
      <c r="H60" s="208"/>
      <c r="J60" s="208"/>
      <c r="K60" s="208"/>
      <c r="L60" s="208"/>
      <c r="M60" s="208"/>
      <c r="N60" s="208"/>
      <c r="O60" s="208"/>
      <c r="P60" s="208"/>
    </row>
    <row r="61" spans="1:16" ht="102.75" customHeight="1" x14ac:dyDescent="0.2">
      <c r="A61" s="277">
        <v>6</v>
      </c>
      <c r="B61" s="278" t="s">
        <v>284</v>
      </c>
      <c r="C61" s="265" t="str">
        <f>IF(ISERROR(VLOOKUP(B61,'KAYIT LİSTESİ'!$B$4:$H$533,2,0)),"",(VLOOKUP(B61,'KAYIT LİSTESİ'!$B$4:$H$533,2,0)))</f>
        <v/>
      </c>
      <c r="D61" s="300" t="str">
        <f>IF(ISERROR(VLOOKUP(B61,'KAYIT LİSTESİ'!$B$4:$H$533,4,0)),"",(VLOOKUP(B61,'KAYIT LİSTESİ'!$B$4:$H$533,4,0)))</f>
        <v/>
      </c>
      <c r="E61" s="301" t="str">
        <f>IF(ISERROR(VLOOKUP(B61,'KAYIT LİSTESİ'!$B$4:$H$533,5,0)),"",(VLOOKUP(B61,'KAYIT LİSTESİ'!$B$4:$H$533,5,0)))</f>
        <v/>
      </c>
      <c r="F61" s="281" t="str">
        <f>IF(ISERROR(VLOOKUP(B61,'KAYIT LİSTESİ'!$B$4:$H$533,6,0)),"",(VLOOKUP(B61,'KAYIT LİSTESİ'!$B$4:$H$533,6,0)))</f>
        <v/>
      </c>
      <c r="G61" s="287"/>
      <c r="H61" s="208"/>
      <c r="J61" s="208"/>
      <c r="K61" s="208"/>
      <c r="L61" s="208"/>
      <c r="M61" s="208"/>
      <c r="N61" s="208"/>
      <c r="O61" s="208"/>
      <c r="P61" s="208"/>
    </row>
    <row r="62" spans="1:16" ht="102.75" customHeight="1" x14ac:dyDescent="0.2">
      <c r="A62" s="277">
        <v>7</v>
      </c>
      <c r="B62" s="278" t="s">
        <v>285</v>
      </c>
      <c r="C62" s="265" t="str">
        <f>IF(ISERROR(VLOOKUP(B62,'KAYIT LİSTESİ'!$B$4:$H$533,2,0)),"",(VLOOKUP(B62,'KAYIT LİSTESİ'!$B$4:$H$533,2,0)))</f>
        <v/>
      </c>
      <c r="D62" s="300" t="str">
        <f>IF(ISERROR(VLOOKUP(B62,'KAYIT LİSTESİ'!$B$4:$H$533,4,0)),"",(VLOOKUP(B62,'KAYIT LİSTESİ'!$B$4:$H$533,4,0)))</f>
        <v/>
      </c>
      <c r="E62" s="301" t="str">
        <f>IF(ISERROR(VLOOKUP(B62,'KAYIT LİSTESİ'!$B$4:$H$533,5,0)),"",(VLOOKUP(B62,'KAYIT LİSTESİ'!$B$4:$H$533,5,0)))</f>
        <v/>
      </c>
      <c r="F62" s="281" t="str">
        <f>IF(ISERROR(VLOOKUP(B62,'KAYIT LİSTESİ'!$B$4:$H$533,6,0)),"",(VLOOKUP(B62,'KAYIT LİSTESİ'!$B$4:$H$533,6,0)))</f>
        <v/>
      </c>
      <c r="G62" s="287"/>
      <c r="H62" s="208"/>
      <c r="J62" s="208"/>
      <c r="K62" s="208"/>
      <c r="L62" s="208"/>
      <c r="M62" s="208"/>
      <c r="N62" s="208"/>
      <c r="O62" s="208"/>
      <c r="P62" s="208"/>
    </row>
    <row r="63" spans="1:16" ht="102.75" customHeight="1" x14ac:dyDescent="0.2">
      <c r="A63" s="277">
        <v>8</v>
      </c>
      <c r="B63" s="278" t="s">
        <v>286</v>
      </c>
      <c r="C63" s="265" t="str">
        <f>IF(ISERROR(VLOOKUP(B63,'KAYIT LİSTESİ'!$B$4:$H$533,2,0)),"",(VLOOKUP(B63,'KAYIT LİSTESİ'!$B$4:$H$533,2,0)))</f>
        <v/>
      </c>
      <c r="D63" s="300" t="str">
        <f>IF(ISERROR(VLOOKUP(B63,'KAYIT LİSTESİ'!$B$4:$H$533,4,0)),"",(VLOOKUP(B63,'KAYIT LİSTESİ'!$B$4:$H$533,4,0)))</f>
        <v/>
      </c>
      <c r="E63" s="301" t="str">
        <f>IF(ISERROR(VLOOKUP(B63,'KAYIT LİSTESİ'!$B$4:$H$533,5,0)),"",(VLOOKUP(B63,'KAYIT LİSTESİ'!$B$4:$H$533,5,0)))</f>
        <v/>
      </c>
      <c r="F63" s="281" t="str">
        <f>IF(ISERROR(VLOOKUP(B63,'KAYIT LİSTESİ'!$B$4:$H$533,6,0)),"",(VLOOKUP(B63,'KAYIT LİSTESİ'!$B$4:$H$533,6,0)))</f>
        <v/>
      </c>
      <c r="G63" s="287"/>
      <c r="H63" s="206"/>
      <c r="J63" s="208"/>
      <c r="K63" s="208"/>
      <c r="L63" s="208"/>
      <c r="M63" s="208"/>
      <c r="N63" s="208"/>
      <c r="O63" s="208"/>
      <c r="P63" s="208"/>
    </row>
    <row r="64" spans="1:16" ht="36.75" customHeight="1" x14ac:dyDescent="0.2"/>
    <row r="65" ht="36.75" customHeight="1" x14ac:dyDescent="0.2"/>
    <row r="66" ht="36.75" customHeight="1" x14ac:dyDescent="0.2"/>
  </sheetData>
  <mergeCells count="14">
    <mergeCell ref="A1:P1"/>
    <mergeCell ref="A2:P2"/>
    <mergeCell ref="A3:P3"/>
    <mergeCell ref="J14:P14"/>
    <mergeCell ref="J4:P4"/>
    <mergeCell ref="A54:G54"/>
    <mergeCell ref="A34:G34"/>
    <mergeCell ref="J44:P44"/>
    <mergeCell ref="J34:P34"/>
    <mergeCell ref="A4:G4"/>
    <mergeCell ref="A14:G14"/>
    <mergeCell ref="A24:G24"/>
    <mergeCell ref="A44:G44"/>
    <mergeCell ref="J24:P24"/>
  </mergeCells>
  <pageMargins left="0.7" right="0.7" top="0.75" bottom="0.75" header="0.3" footer="0.3"/>
  <pageSetup paperSize="9" scale="37" fitToHeight="0" orientation="portrait" r:id="rId1"/>
  <rowBreaks count="1" manualBreakCount="1">
    <brk id="53" max="15" man="1"/>
  </rowBreaks>
  <ignoredErrors>
    <ignoredError sqref="L26:O33 L46:O53" unlocked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U90"/>
  <sheetViews>
    <sheetView view="pageBreakPreview" topLeftCell="A4" zoomScale="80" zoomScaleNormal="100" zoomScaleSheetLayoutView="80" workbookViewId="0">
      <selection activeCell="E13" sqref="E13"/>
    </sheetView>
  </sheetViews>
  <sheetFormatPr defaultRowHeight="12.75" x14ac:dyDescent="0.2"/>
  <cols>
    <col min="1" max="1" width="4.85546875" style="23" customWidth="1"/>
    <col min="2" max="2" width="7.7109375" style="23" bestFit="1" customWidth="1"/>
    <col min="3" max="3" width="14.42578125" style="21" customWidth="1"/>
    <col min="4" max="4" width="20.85546875" style="48" customWidth="1"/>
    <col min="5" max="5" width="26.5703125" style="48" customWidth="1"/>
    <col min="6" max="6" width="13.140625" style="21" customWidth="1"/>
    <col min="7" max="7" width="10.28515625" style="24" customWidth="1"/>
    <col min="8" max="8" width="2.140625" style="21" customWidth="1"/>
    <col min="9" max="9" width="7.140625" style="23" customWidth="1"/>
    <col min="10" max="10" width="14.28515625" style="23" hidden="1" customWidth="1"/>
    <col min="11" max="11" width="8" style="23" bestFit="1" customWidth="1"/>
    <col min="12" max="12" width="15.140625" style="25" bestFit="1" customWidth="1"/>
    <col min="13" max="13" width="26" style="52" bestFit="1" customWidth="1"/>
    <col min="14" max="14" width="26.85546875" style="52" customWidth="1"/>
    <col min="15" max="15" width="14.42578125" style="21" customWidth="1"/>
    <col min="16" max="16" width="7.7109375" style="21" customWidth="1"/>
    <col min="17" max="17" width="5.7109375" style="21" customWidth="1"/>
    <col min="18" max="19" width="9.140625" style="21"/>
    <col min="20" max="20" width="9.140625" style="225" hidden="1" customWidth="1"/>
    <col min="21" max="21" width="9.140625" style="226" hidden="1" customWidth="1"/>
    <col min="22" max="16384" width="9.140625" style="21"/>
  </cols>
  <sheetData>
    <row r="1" spans="1:21" s="10" customFormat="1" ht="53.25" customHeight="1" x14ac:dyDescent="0.2">
      <c r="A1" s="454" t="str">
        <f>('YARIŞMA BİLGİLERİ'!A2)</f>
        <v>Türkiye Atletizm Federasyonu
İstanbul Atletizm İl Temsilciliği</v>
      </c>
      <c r="B1" s="454"/>
      <c r="C1" s="454"/>
      <c r="D1" s="454"/>
      <c r="E1" s="454"/>
      <c r="F1" s="454"/>
      <c r="G1" s="454"/>
      <c r="H1" s="454"/>
      <c r="I1" s="454"/>
      <c r="J1" s="454"/>
      <c r="K1" s="454"/>
      <c r="L1" s="454"/>
      <c r="M1" s="454"/>
      <c r="N1" s="454"/>
      <c r="O1" s="454"/>
      <c r="P1" s="454"/>
      <c r="T1" s="224">
        <v>1160</v>
      </c>
      <c r="U1" s="223">
        <v>100</v>
      </c>
    </row>
    <row r="2" spans="1:21" s="10" customFormat="1" ht="24.75" customHeight="1" x14ac:dyDescent="0.2">
      <c r="A2" s="457" t="str">
        <f>'YARIŞMA BİLGİLERİ'!F19</f>
        <v>70. Cezmi Or Yarışmaları</v>
      </c>
      <c r="B2" s="457"/>
      <c r="C2" s="457"/>
      <c r="D2" s="457"/>
      <c r="E2" s="457"/>
      <c r="F2" s="457"/>
      <c r="G2" s="457"/>
      <c r="H2" s="457"/>
      <c r="I2" s="457"/>
      <c r="J2" s="457"/>
      <c r="K2" s="457"/>
      <c r="L2" s="457"/>
      <c r="M2" s="457"/>
      <c r="N2" s="457"/>
      <c r="O2" s="457"/>
      <c r="P2" s="457"/>
      <c r="T2" s="224">
        <v>1162</v>
      </c>
      <c r="U2" s="223">
        <v>99</v>
      </c>
    </row>
    <row r="3" spans="1:21" s="12" customFormat="1" ht="21.75" customHeight="1" x14ac:dyDescent="0.2">
      <c r="A3" s="458" t="s">
        <v>81</v>
      </c>
      <c r="B3" s="458"/>
      <c r="C3" s="458"/>
      <c r="D3" s="459" t="str">
        <f>'YARIŞMA PROGRAMI'!C7</f>
        <v>100 Metre</v>
      </c>
      <c r="E3" s="459"/>
      <c r="F3" s="460" t="s">
        <v>347</v>
      </c>
      <c r="G3" s="460"/>
      <c r="H3" s="11"/>
      <c r="I3" s="471" t="str">
        <f>'YARIŞMA PROGRAMI'!D7</f>
        <v>12.44</v>
      </c>
      <c r="J3" s="472"/>
      <c r="K3" s="472"/>
      <c r="L3" s="472"/>
      <c r="M3" s="74" t="s">
        <v>257</v>
      </c>
      <c r="N3" s="469" t="str">
        <f>'YARIŞMA PROGRAMI'!E7</f>
        <v>Nora GÜNER  11.25</v>
      </c>
      <c r="O3" s="469"/>
      <c r="P3" s="469"/>
      <c r="T3" s="224">
        <v>1164</v>
      </c>
      <c r="U3" s="223">
        <v>98</v>
      </c>
    </row>
    <row r="4" spans="1:21" s="12" customFormat="1" ht="17.25" customHeight="1" x14ac:dyDescent="0.2">
      <c r="A4" s="461" t="s">
        <v>73</v>
      </c>
      <c r="B4" s="461"/>
      <c r="C4" s="461"/>
      <c r="D4" s="462" t="str">
        <f>'YARIŞMA BİLGİLERİ'!F21</f>
        <v>Bayanlar</v>
      </c>
      <c r="E4" s="462"/>
      <c r="F4" s="29"/>
      <c r="G4" s="29"/>
      <c r="H4" s="29"/>
      <c r="I4" s="29"/>
      <c r="J4" s="29"/>
      <c r="K4" s="29"/>
      <c r="L4" s="30"/>
      <c r="M4" s="75" t="s">
        <v>79</v>
      </c>
      <c r="N4" s="470" t="str">
        <f>'YARIŞMA PROGRAMI'!B7</f>
        <v>13 Haziran 2015 - 18:30</v>
      </c>
      <c r="O4" s="470"/>
      <c r="P4" s="470"/>
      <c r="T4" s="224">
        <v>1166</v>
      </c>
      <c r="U4" s="223">
        <v>97</v>
      </c>
    </row>
    <row r="5" spans="1:21" s="10" customFormat="1" ht="19.5" customHeight="1" x14ac:dyDescent="0.2">
      <c r="A5" s="13"/>
      <c r="B5" s="13"/>
      <c r="C5" s="14"/>
      <c r="D5" s="15"/>
      <c r="E5" s="16"/>
      <c r="F5" s="16"/>
      <c r="G5" s="16"/>
      <c r="H5" s="16"/>
      <c r="I5" s="13"/>
      <c r="J5" s="13"/>
      <c r="K5" s="13"/>
      <c r="L5" s="17"/>
      <c r="M5" s="18"/>
      <c r="N5" s="468">
        <f ca="1">NOW()</f>
        <v>42168.830548611113</v>
      </c>
      <c r="O5" s="468"/>
      <c r="P5" s="468"/>
      <c r="T5" s="224">
        <v>1168</v>
      </c>
      <c r="U5" s="223">
        <v>96</v>
      </c>
    </row>
    <row r="6" spans="1:21" s="19" customFormat="1" ht="24.95" customHeight="1" x14ac:dyDescent="0.2">
      <c r="A6" s="463" t="s">
        <v>12</v>
      </c>
      <c r="B6" s="465" t="s">
        <v>68</v>
      </c>
      <c r="C6" s="467" t="s">
        <v>78</v>
      </c>
      <c r="D6" s="464" t="s">
        <v>14</v>
      </c>
      <c r="E6" s="464" t="s">
        <v>330</v>
      </c>
      <c r="F6" s="464" t="s">
        <v>15</v>
      </c>
      <c r="G6" s="473" t="s">
        <v>155</v>
      </c>
      <c r="I6" s="238" t="s">
        <v>16</v>
      </c>
      <c r="J6" s="239"/>
      <c r="K6" s="239"/>
      <c r="L6" s="239"/>
      <c r="M6" s="242" t="s">
        <v>253</v>
      </c>
      <c r="N6" s="243"/>
      <c r="O6" s="239"/>
      <c r="P6" s="240"/>
      <c r="T6" s="225">
        <v>1170</v>
      </c>
      <c r="U6" s="226">
        <v>95</v>
      </c>
    </row>
    <row r="7" spans="1:21" ht="26.25" customHeight="1" x14ac:dyDescent="0.2">
      <c r="A7" s="463"/>
      <c r="B7" s="466"/>
      <c r="C7" s="467"/>
      <c r="D7" s="464"/>
      <c r="E7" s="464"/>
      <c r="F7" s="464"/>
      <c r="G7" s="474"/>
      <c r="H7" s="20"/>
      <c r="I7" s="46" t="s">
        <v>335</v>
      </c>
      <c r="J7" s="43" t="s">
        <v>69</v>
      </c>
      <c r="K7" s="43" t="s">
        <v>68</v>
      </c>
      <c r="L7" s="44" t="s">
        <v>13</v>
      </c>
      <c r="M7" s="45" t="s">
        <v>14</v>
      </c>
      <c r="N7" s="45" t="s">
        <v>330</v>
      </c>
      <c r="O7" s="43" t="s">
        <v>15</v>
      </c>
      <c r="P7" s="43" t="s">
        <v>28</v>
      </c>
      <c r="T7" s="225">
        <v>1172</v>
      </c>
      <c r="U7" s="226">
        <v>94</v>
      </c>
    </row>
    <row r="8" spans="1:21" s="19" customFormat="1" ht="39.75" customHeight="1" x14ac:dyDescent="0.2">
      <c r="A8" s="277">
        <v>1</v>
      </c>
      <c r="B8" s="284"/>
      <c r="C8" s="280"/>
      <c r="D8" s="285"/>
      <c r="E8" s="286"/>
      <c r="F8" s="287"/>
      <c r="G8" s="303"/>
      <c r="H8" s="22"/>
      <c r="I8" s="277">
        <v>1</v>
      </c>
      <c r="J8" s="278" t="s">
        <v>116</v>
      </c>
      <c r="K8" s="279">
        <f>IF(ISERROR(VLOOKUP(J8,'KAYIT LİSTESİ'!$B$4:$H$533,2,0)),"",(VLOOKUP(J8,'KAYIT LİSTESİ'!$B$4:$H$533,2,0)))</f>
        <v>47</v>
      </c>
      <c r="L8" s="280">
        <f>IF(ISERROR(VLOOKUP(J8,'KAYIT LİSTESİ'!$B$4:$H$533,4,0)),"",(VLOOKUP(J8,'KAYIT LİSTESİ'!$B$4:$H$533,4,0)))</f>
        <v>31992</v>
      </c>
      <c r="M8" s="281" t="str">
        <f>IF(ISERROR(VLOOKUP(J8,'KAYIT LİSTESİ'!$B$4:$H$533,5,0)),"",(VLOOKUP(J8,'KAYIT LİSTESİ'!$B$4:$H$533,5,0)))</f>
        <v>SİBEL İPEK</v>
      </c>
      <c r="N8" s="281" t="str">
        <f>IF(ISERROR(VLOOKUP(J8,'KAYIT LİSTESİ'!$B$4:$H$533,6,0)),"",(VLOOKUP(J8,'KAYIT LİSTESİ'!$B$4:$H$533,6,0)))</f>
        <v>TUR</v>
      </c>
      <c r="O8" s="287"/>
      <c r="P8" s="283"/>
      <c r="T8" s="225">
        <v>1174</v>
      </c>
      <c r="U8" s="226">
        <v>93</v>
      </c>
    </row>
    <row r="9" spans="1:21" s="19" customFormat="1" ht="39.75" customHeight="1" x14ac:dyDescent="0.2">
      <c r="A9" s="277">
        <v>2</v>
      </c>
      <c r="B9" s="284"/>
      <c r="C9" s="280"/>
      <c r="D9" s="285"/>
      <c r="E9" s="286"/>
      <c r="F9" s="287"/>
      <c r="G9" s="303"/>
      <c r="H9" s="22"/>
      <c r="I9" s="277">
        <v>2</v>
      </c>
      <c r="J9" s="278" t="s">
        <v>117</v>
      </c>
      <c r="K9" s="279">
        <f>IF(ISERROR(VLOOKUP(J9,'KAYIT LİSTESİ'!$B$4:$H$533,2,0)),"",(VLOOKUP(J9,'KAYIT LİSTESİ'!$B$4:$H$533,2,0)))</f>
        <v>16</v>
      </c>
      <c r="L9" s="280">
        <f>IF(ISERROR(VLOOKUP(J9,'KAYIT LİSTESİ'!$B$4:$H$533,4,0)),"",(VLOOKUP(J9,'KAYIT LİSTESİ'!$B$4:$H$533,4,0)))</f>
        <v>33646</v>
      </c>
      <c r="M9" s="281" t="str">
        <f>IF(ISERROR(VLOOKUP(J9,'KAYIT LİSTESİ'!$B$4:$H$533,5,0)),"",(VLOOKUP(J9,'KAYIT LİSTESİ'!$B$4:$H$533,5,0)))</f>
        <v>GÖZDE ALTINSARI</v>
      </c>
      <c r="N9" s="281" t="str">
        <f>IF(ISERROR(VLOOKUP(J9,'KAYIT LİSTESİ'!$B$4:$H$533,6,0)),"",(VLOOKUP(J9,'KAYIT LİSTESİ'!$B$4:$H$533,6,0)))</f>
        <v>TUR</v>
      </c>
      <c r="O9" s="287"/>
      <c r="P9" s="283"/>
      <c r="T9" s="225">
        <v>1176</v>
      </c>
      <c r="U9" s="226">
        <v>92</v>
      </c>
    </row>
    <row r="10" spans="1:21" s="19" customFormat="1" ht="39.75" customHeight="1" x14ac:dyDescent="0.2">
      <c r="A10" s="277">
        <v>3</v>
      </c>
      <c r="B10" s="284"/>
      <c r="C10" s="280"/>
      <c r="D10" s="285"/>
      <c r="E10" s="286"/>
      <c r="F10" s="287"/>
      <c r="G10" s="303"/>
      <c r="H10" s="22"/>
      <c r="I10" s="277">
        <v>3</v>
      </c>
      <c r="J10" s="278" t="s">
        <v>118</v>
      </c>
      <c r="K10" s="279">
        <f>IF(ISERROR(VLOOKUP(J10,'KAYIT LİSTESİ'!$B$4:$H$533,2,0)),"",(VLOOKUP(J10,'KAYIT LİSTESİ'!$B$4:$H$533,2,0)))</f>
        <v>50</v>
      </c>
      <c r="L10" s="280">
        <f>IF(ISERROR(VLOOKUP(J10,'KAYIT LİSTESİ'!$B$4:$H$533,4,0)),"",(VLOOKUP(J10,'KAYIT LİSTESİ'!$B$4:$H$533,4,0)))</f>
        <v>34308</v>
      </c>
      <c r="M10" s="281" t="str">
        <f>IF(ISERROR(VLOOKUP(J10,'KAYIT LİSTESİ'!$B$4:$H$533,5,0)),"",(VLOOKUP(J10,'KAYIT LİSTESİ'!$B$4:$H$533,5,0)))</f>
        <v>EZGİ ŞAYIR</v>
      </c>
      <c r="N10" s="281" t="str">
        <f>IF(ISERROR(VLOOKUP(J10,'KAYIT LİSTESİ'!$B$4:$H$533,6,0)),"",(VLOOKUP(J10,'KAYIT LİSTESİ'!$B$4:$H$533,6,0)))</f>
        <v>TUR</v>
      </c>
      <c r="O10" s="287"/>
      <c r="P10" s="283"/>
      <c r="T10" s="225">
        <v>1178</v>
      </c>
      <c r="U10" s="226">
        <v>91</v>
      </c>
    </row>
    <row r="11" spans="1:21" s="19" customFormat="1" ht="39.75" customHeight="1" x14ac:dyDescent="0.2">
      <c r="A11" s="277">
        <v>4</v>
      </c>
      <c r="B11" s="284"/>
      <c r="C11" s="280"/>
      <c r="D11" s="285"/>
      <c r="E11" s="286"/>
      <c r="F11" s="287"/>
      <c r="G11" s="303"/>
      <c r="H11" s="22"/>
      <c r="I11" s="277">
        <v>4</v>
      </c>
      <c r="J11" s="278" t="s">
        <v>119</v>
      </c>
      <c r="K11" s="279">
        <f>IF(ISERROR(VLOOKUP(J11,'KAYIT LİSTESİ'!$B$4:$H$533,2,0)),"",(VLOOKUP(J11,'KAYIT LİSTESİ'!$B$4:$H$533,2,0)))</f>
        <v>61</v>
      </c>
      <c r="L11" s="280">
        <f>IF(ISERROR(VLOOKUP(J11,'KAYIT LİSTESİ'!$B$4:$H$533,4,0)),"",(VLOOKUP(J11,'KAYIT LİSTESİ'!$B$4:$H$533,4,0)))</f>
        <v>33992</v>
      </c>
      <c r="M11" s="281" t="str">
        <f>IF(ISERROR(VLOOKUP(J11,'KAYIT LİSTESİ'!$B$4:$H$533,5,0)),"",(VLOOKUP(J11,'KAYIT LİSTESİ'!$B$4:$H$533,5,0)))</f>
        <v>NİMET KARAKUŞ</v>
      </c>
      <c r="N11" s="281" t="str">
        <f>IF(ISERROR(VLOOKUP(J11,'KAYIT LİSTESİ'!$B$4:$H$533,6,0)),"",(VLOOKUP(J11,'KAYIT LİSTESİ'!$B$4:$H$533,6,0)))</f>
        <v>TUR</v>
      </c>
      <c r="O11" s="287"/>
      <c r="P11" s="283"/>
      <c r="T11" s="225">
        <v>1180</v>
      </c>
      <c r="U11" s="226">
        <v>90</v>
      </c>
    </row>
    <row r="12" spans="1:21" s="19" customFormat="1" ht="39.75" customHeight="1" x14ac:dyDescent="0.2">
      <c r="A12" s="277">
        <v>5</v>
      </c>
      <c r="B12" s="284"/>
      <c r="C12" s="280"/>
      <c r="D12" s="285"/>
      <c r="E12" s="286"/>
      <c r="F12" s="287"/>
      <c r="G12" s="303"/>
      <c r="H12" s="22"/>
      <c r="I12" s="277">
        <v>5</v>
      </c>
      <c r="J12" s="278" t="s">
        <v>120</v>
      </c>
      <c r="K12" s="279">
        <f>IF(ISERROR(VLOOKUP(J12,'KAYIT LİSTESİ'!$B$4:$H$533,2,0)),"",(VLOOKUP(J12,'KAYIT LİSTESİ'!$B$4:$H$533,2,0)))</f>
        <v>2</v>
      </c>
      <c r="L12" s="280">
        <f>IF(ISERROR(VLOOKUP(J12,'KAYIT LİSTESİ'!$B$4:$H$533,4,0)),"",(VLOOKUP(J12,'KAYIT LİSTESİ'!$B$4:$H$533,4,0)))</f>
        <v>35483</v>
      </c>
      <c r="M12" s="281" t="str">
        <f>IF(ISERROR(VLOOKUP(J12,'KAYIT LİSTESİ'!$B$4:$H$533,5,0)),"",(VLOOKUP(J12,'KAYIT LİSTESİ'!$B$4:$H$533,5,0)))</f>
        <v>YUDUM İLİKSİZ</v>
      </c>
      <c r="N12" s="281" t="str">
        <f>IF(ISERROR(VLOOKUP(J12,'KAYIT LİSTESİ'!$B$4:$H$533,6,0)),"",(VLOOKUP(J12,'KAYIT LİSTESİ'!$B$4:$H$533,6,0)))</f>
        <v>TUR</v>
      </c>
      <c r="O12" s="287"/>
      <c r="P12" s="283"/>
      <c r="T12" s="225">
        <v>1182</v>
      </c>
      <c r="U12" s="226">
        <v>89</v>
      </c>
    </row>
    <row r="13" spans="1:21" s="19" customFormat="1" ht="39.75" customHeight="1" x14ac:dyDescent="0.2">
      <c r="A13" s="277">
        <v>6</v>
      </c>
      <c r="B13" s="284"/>
      <c r="C13" s="280"/>
      <c r="D13" s="285"/>
      <c r="E13" s="286"/>
      <c r="F13" s="287"/>
      <c r="G13" s="303"/>
      <c r="H13" s="22"/>
      <c r="I13" s="277">
        <v>6</v>
      </c>
      <c r="J13" s="278" t="s">
        <v>121</v>
      </c>
      <c r="K13" s="279">
        <f>IF(ISERROR(VLOOKUP(J13,'KAYIT LİSTESİ'!$B$4:$H$533,2,0)),"",(VLOOKUP(J13,'KAYIT LİSTESİ'!$B$4:$H$533,2,0)))</f>
        <v>1</v>
      </c>
      <c r="L13" s="280">
        <f>IF(ISERROR(VLOOKUP(J13,'KAYIT LİSTESİ'!$B$4:$H$533,4,0)),"",(VLOOKUP(J13,'KAYIT LİSTESİ'!$B$4:$H$533,4,0)))</f>
        <v>33883</v>
      </c>
      <c r="M13" s="281" t="str">
        <f>IF(ISERROR(VLOOKUP(J13,'KAYIT LİSTESİ'!$B$4:$H$533,5,0)),"",(VLOOKUP(J13,'KAYIT LİSTESİ'!$B$4:$H$533,5,0)))</f>
        <v>HAVVA GİZEM DEMİREL</v>
      </c>
      <c r="N13" s="281" t="str">
        <f>IF(ISERROR(VLOOKUP(J13,'KAYIT LİSTESİ'!$B$4:$H$533,6,0)),"",(VLOOKUP(J13,'KAYIT LİSTESİ'!$B$4:$H$533,6,0)))</f>
        <v>TUR</v>
      </c>
      <c r="O13" s="287"/>
      <c r="P13" s="283"/>
      <c r="T13" s="225">
        <v>1184</v>
      </c>
      <c r="U13" s="226">
        <v>88</v>
      </c>
    </row>
    <row r="14" spans="1:21" s="19" customFormat="1" ht="39.75" customHeight="1" x14ac:dyDescent="0.2">
      <c r="A14" s="277">
        <v>7</v>
      </c>
      <c r="B14" s="284"/>
      <c r="C14" s="280"/>
      <c r="D14" s="285"/>
      <c r="E14" s="286"/>
      <c r="F14" s="287"/>
      <c r="G14" s="303"/>
      <c r="H14" s="22"/>
      <c r="I14" s="277">
        <v>7</v>
      </c>
      <c r="J14" s="278" t="s">
        <v>122</v>
      </c>
      <c r="K14" s="279">
        <f>IF(ISERROR(VLOOKUP(J14,'KAYIT LİSTESİ'!$B$4:$H$533,2,0)),"",(VLOOKUP(J14,'KAYIT LİSTESİ'!$B$4:$H$533,2,0)))</f>
        <v>41</v>
      </c>
      <c r="L14" s="280">
        <f>IF(ISERROR(VLOOKUP(J14,'KAYIT LİSTESİ'!$B$4:$H$533,4,0)),"",(VLOOKUP(J14,'KAYIT LİSTESİ'!$B$4:$H$533,4,0)))</f>
        <v>33378</v>
      </c>
      <c r="M14" s="281" t="str">
        <f>IF(ISERROR(VLOOKUP(J14,'KAYIT LİSTESİ'!$B$4:$H$533,5,0)),"",(VLOOKUP(J14,'KAYIT LİSTESİ'!$B$4:$H$533,5,0)))</f>
        <v>GÜLŞAH KIZILTAŞ</v>
      </c>
      <c r="N14" s="281" t="str">
        <f>IF(ISERROR(VLOOKUP(J14,'KAYIT LİSTESİ'!$B$4:$H$533,6,0)),"",(VLOOKUP(J14,'KAYIT LİSTESİ'!$B$4:$H$533,6,0)))</f>
        <v>TUR</v>
      </c>
      <c r="O14" s="287"/>
      <c r="P14" s="283"/>
      <c r="T14" s="225">
        <v>1186</v>
      </c>
      <c r="U14" s="226">
        <v>87</v>
      </c>
    </row>
    <row r="15" spans="1:21" s="19" customFormat="1" ht="39.75" customHeight="1" x14ac:dyDescent="0.2">
      <c r="A15" s="277">
        <v>8</v>
      </c>
      <c r="B15" s="284"/>
      <c r="C15" s="280"/>
      <c r="D15" s="285"/>
      <c r="E15" s="286"/>
      <c r="F15" s="287"/>
      <c r="G15" s="303"/>
      <c r="H15" s="22"/>
      <c r="I15" s="277">
        <v>8</v>
      </c>
      <c r="J15" s="278" t="s">
        <v>123</v>
      </c>
      <c r="K15" s="279">
        <f>IF(ISERROR(VLOOKUP(J15,'KAYIT LİSTESİ'!$B$4:$H$533,2,0)),"",(VLOOKUP(J15,'KAYIT LİSTESİ'!$B$4:$H$533,2,0)))</f>
        <v>31</v>
      </c>
      <c r="L15" s="280">
        <f>IF(ISERROR(VLOOKUP(J15,'KAYIT LİSTESİ'!$B$4:$H$533,4,0)),"",(VLOOKUP(J15,'KAYIT LİSTESİ'!$B$4:$H$533,4,0)))</f>
        <v>35065</v>
      </c>
      <c r="M15" s="281" t="str">
        <f>IF(ISERROR(VLOOKUP(J15,'KAYIT LİSTESİ'!$B$4:$H$533,5,0)),"",(VLOOKUP(J15,'KAYIT LİSTESİ'!$B$4:$H$533,5,0)))</f>
        <v>ZEYNEP BAŞ</v>
      </c>
      <c r="N15" s="281" t="str">
        <f>IF(ISERROR(VLOOKUP(J15,'KAYIT LİSTESİ'!$B$4:$H$533,6,0)),"",(VLOOKUP(J15,'KAYIT LİSTESİ'!$B$4:$H$533,6,0)))</f>
        <v>TUR</v>
      </c>
      <c r="O15" s="287"/>
      <c r="P15" s="283"/>
      <c r="T15" s="225">
        <v>1188</v>
      </c>
      <c r="U15" s="226">
        <v>86</v>
      </c>
    </row>
    <row r="16" spans="1:21" s="19" customFormat="1" ht="39.75" customHeight="1" x14ac:dyDescent="0.2">
      <c r="A16" s="66"/>
      <c r="B16" s="263"/>
      <c r="C16" s="109"/>
      <c r="D16" s="264"/>
      <c r="E16" s="167"/>
      <c r="F16" s="110"/>
      <c r="G16" s="303"/>
      <c r="H16" s="22"/>
      <c r="I16" s="238" t="s">
        <v>17</v>
      </c>
      <c r="J16" s="239"/>
      <c r="K16" s="239"/>
      <c r="L16" s="239"/>
      <c r="M16" s="242" t="s">
        <v>253</v>
      </c>
      <c r="N16" s="243"/>
      <c r="O16" s="239"/>
      <c r="P16" s="240"/>
      <c r="T16" s="225">
        <v>1190</v>
      </c>
      <c r="U16" s="226">
        <v>85</v>
      </c>
    </row>
    <row r="17" spans="1:21" s="19" customFormat="1" ht="39.75" customHeight="1" x14ac:dyDescent="0.2">
      <c r="A17" s="66"/>
      <c r="B17" s="263"/>
      <c r="C17" s="109"/>
      <c r="D17" s="264"/>
      <c r="E17" s="167"/>
      <c r="F17" s="110"/>
      <c r="G17" s="303"/>
      <c r="H17" s="22"/>
      <c r="I17" s="46" t="s">
        <v>335</v>
      </c>
      <c r="J17" s="43" t="s">
        <v>69</v>
      </c>
      <c r="K17" s="43" t="s">
        <v>68</v>
      </c>
      <c r="L17" s="44" t="s">
        <v>13</v>
      </c>
      <c r="M17" s="45" t="s">
        <v>14</v>
      </c>
      <c r="N17" s="45" t="s">
        <v>330</v>
      </c>
      <c r="O17" s="43" t="s">
        <v>15</v>
      </c>
      <c r="P17" s="43" t="s">
        <v>28</v>
      </c>
      <c r="T17" s="225">
        <v>1192</v>
      </c>
      <c r="U17" s="226">
        <v>84</v>
      </c>
    </row>
    <row r="18" spans="1:21" s="19" customFormat="1" ht="39.75" customHeight="1" x14ac:dyDescent="0.2">
      <c r="A18" s="66"/>
      <c r="B18" s="263"/>
      <c r="C18" s="109"/>
      <c r="D18" s="264"/>
      <c r="E18" s="167"/>
      <c r="F18" s="110"/>
      <c r="G18" s="303"/>
      <c r="H18" s="22"/>
      <c r="I18" s="66">
        <v>1</v>
      </c>
      <c r="J18" s="199" t="s">
        <v>124</v>
      </c>
      <c r="K18" s="245" t="str">
        <f>IF(ISERROR(VLOOKUP(J18,'KAYIT LİSTESİ'!$B$4:$H$533,2,0)),"",(VLOOKUP(J18,'KAYIT LİSTESİ'!$B$4:$H$533,2,0)))</f>
        <v/>
      </c>
      <c r="L18" s="109" t="str">
        <f>IF(ISERROR(VLOOKUP(J18,'KAYIT LİSTESİ'!$B$4:$H$533,4,0)),"",(VLOOKUP(J18,'KAYIT LİSTESİ'!$B$4:$H$533,4,0)))</f>
        <v/>
      </c>
      <c r="M18" s="200" t="str">
        <f>IF(ISERROR(VLOOKUP(J18,'KAYIT LİSTESİ'!$B$4:$H$533,5,0)),"",(VLOOKUP(J18,'KAYIT LİSTESİ'!$B$4:$H$533,5,0)))</f>
        <v/>
      </c>
      <c r="N18" s="200" t="str">
        <f>IF(ISERROR(VLOOKUP(J18,'KAYIT LİSTESİ'!$B$4:$H$533,6,0)),"",(VLOOKUP(J18,'KAYIT LİSTESİ'!$B$4:$H$533,6,0)))</f>
        <v/>
      </c>
      <c r="O18" s="110"/>
      <c r="P18" s="262"/>
      <c r="T18" s="225">
        <v>1194</v>
      </c>
      <c r="U18" s="226">
        <v>83</v>
      </c>
    </row>
    <row r="19" spans="1:21" s="19" customFormat="1" ht="39.75" customHeight="1" x14ac:dyDescent="0.2">
      <c r="A19" s="66"/>
      <c r="B19" s="263"/>
      <c r="C19" s="109"/>
      <c r="D19" s="264"/>
      <c r="E19" s="167"/>
      <c r="F19" s="110"/>
      <c r="G19" s="303"/>
      <c r="H19" s="22"/>
      <c r="I19" s="66">
        <v>2</v>
      </c>
      <c r="J19" s="199" t="s">
        <v>125</v>
      </c>
      <c r="K19" s="245" t="str">
        <f>IF(ISERROR(VLOOKUP(J19,'KAYIT LİSTESİ'!$B$4:$H$533,2,0)),"",(VLOOKUP(J19,'KAYIT LİSTESİ'!$B$4:$H$533,2,0)))</f>
        <v/>
      </c>
      <c r="L19" s="109" t="str">
        <f>IF(ISERROR(VLOOKUP(J19,'KAYIT LİSTESİ'!$B$4:$H$533,4,0)),"",(VLOOKUP(J19,'KAYIT LİSTESİ'!$B$4:$H$533,4,0)))</f>
        <v/>
      </c>
      <c r="M19" s="200" t="str">
        <f>IF(ISERROR(VLOOKUP(J19,'KAYIT LİSTESİ'!$B$4:$H$533,5,0)),"",(VLOOKUP(J19,'KAYIT LİSTESİ'!$B$4:$H$533,5,0)))</f>
        <v/>
      </c>
      <c r="N19" s="200" t="str">
        <f>IF(ISERROR(VLOOKUP(J19,'KAYIT LİSTESİ'!$B$4:$H$533,6,0)),"",(VLOOKUP(J19,'KAYIT LİSTESİ'!$B$4:$H$533,6,0)))</f>
        <v/>
      </c>
      <c r="O19" s="110"/>
      <c r="P19" s="262"/>
      <c r="T19" s="225">
        <v>1196</v>
      </c>
      <c r="U19" s="226">
        <v>82</v>
      </c>
    </row>
    <row r="20" spans="1:21" s="19" customFormat="1" ht="39.75" customHeight="1" x14ac:dyDescent="0.2">
      <c r="A20" s="66"/>
      <c r="B20" s="263"/>
      <c r="C20" s="109"/>
      <c r="D20" s="264"/>
      <c r="E20" s="167"/>
      <c r="F20" s="110"/>
      <c r="G20" s="303"/>
      <c r="H20" s="22"/>
      <c r="I20" s="66">
        <v>3</v>
      </c>
      <c r="J20" s="199" t="s">
        <v>126</v>
      </c>
      <c r="K20" s="245" t="str">
        <f>IF(ISERROR(VLOOKUP(J20,'KAYIT LİSTESİ'!$B$4:$H$533,2,0)),"",(VLOOKUP(J20,'KAYIT LİSTESİ'!$B$4:$H$533,2,0)))</f>
        <v/>
      </c>
      <c r="L20" s="109" t="str">
        <f>IF(ISERROR(VLOOKUP(J20,'KAYIT LİSTESİ'!$B$4:$H$533,4,0)),"",(VLOOKUP(J20,'KAYIT LİSTESİ'!$B$4:$H$533,4,0)))</f>
        <v/>
      </c>
      <c r="M20" s="200" t="str">
        <f>IF(ISERROR(VLOOKUP(J20,'KAYIT LİSTESİ'!$B$4:$H$533,5,0)),"",(VLOOKUP(J20,'KAYIT LİSTESİ'!$B$4:$H$533,5,0)))</f>
        <v/>
      </c>
      <c r="N20" s="200" t="str">
        <f>IF(ISERROR(VLOOKUP(J20,'KAYIT LİSTESİ'!$B$4:$H$533,6,0)),"",(VLOOKUP(J20,'KAYIT LİSTESİ'!$B$4:$H$533,6,0)))</f>
        <v/>
      </c>
      <c r="O20" s="110"/>
      <c r="P20" s="262"/>
      <c r="T20" s="225">
        <v>1198</v>
      </c>
      <c r="U20" s="226">
        <v>81</v>
      </c>
    </row>
    <row r="21" spans="1:21" s="19" customFormat="1" ht="39.75" customHeight="1" x14ac:dyDescent="0.2">
      <c r="A21" s="66"/>
      <c r="B21" s="263"/>
      <c r="C21" s="109"/>
      <c r="D21" s="264"/>
      <c r="E21" s="167"/>
      <c r="F21" s="110"/>
      <c r="G21" s="303"/>
      <c r="H21" s="22"/>
      <c r="I21" s="66">
        <v>4</v>
      </c>
      <c r="J21" s="199" t="s">
        <v>127</v>
      </c>
      <c r="K21" s="245" t="str">
        <f>IF(ISERROR(VLOOKUP(J21,'KAYIT LİSTESİ'!$B$4:$H$533,2,0)),"",(VLOOKUP(J21,'KAYIT LİSTESİ'!$B$4:$H$533,2,0)))</f>
        <v/>
      </c>
      <c r="L21" s="109" t="str">
        <f>IF(ISERROR(VLOOKUP(J21,'KAYIT LİSTESİ'!$B$4:$H$533,4,0)),"",(VLOOKUP(J21,'KAYIT LİSTESİ'!$B$4:$H$533,4,0)))</f>
        <v/>
      </c>
      <c r="M21" s="200" t="str">
        <f>IF(ISERROR(VLOOKUP(J21,'KAYIT LİSTESİ'!$B$4:$H$533,5,0)),"",(VLOOKUP(J21,'KAYIT LİSTESİ'!$B$4:$H$533,5,0)))</f>
        <v/>
      </c>
      <c r="N21" s="200" t="str">
        <f>IF(ISERROR(VLOOKUP(J21,'KAYIT LİSTESİ'!$B$4:$H$533,6,0)),"",(VLOOKUP(J21,'KAYIT LİSTESİ'!$B$4:$H$533,6,0)))</f>
        <v/>
      </c>
      <c r="O21" s="110"/>
      <c r="P21" s="262"/>
      <c r="T21" s="225">
        <v>1200</v>
      </c>
      <c r="U21" s="226">
        <v>80</v>
      </c>
    </row>
    <row r="22" spans="1:21" s="19" customFormat="1" ht="39.75" customHeight="1" x14ac:dyDescent="0.2">
      <c r="A22" s="66"/>
      <c r="B22" s="263"/>
      <c r="C22" s="109"/>
      <c r="D22" s="264"/>
      <c r="E22" s="167"/>
      <c r="F22" s="110"/>
      <c r="G22" s="303"/>
      <c r="H22" s="22"/>
      <c r="I22" s="66">
        <v>5</v>
      </c>
      <c r="J22" s="199" t="s">
        <v>128</v>
      </c>
      <c r="K22" s="245" t="str">
        <f>IF(ISERROR(VLOOKUP(J22,'KAYIT LİSTESİ'!$B$4:$H$533,2,0)),"",(VLOOKUP(J22,'KAYIT LİSTESİ'!$B$4:$H$533,2,0)))</f>
        <v/>
      </c>
      <c r="L22" s="109" t="str">
        <f>IF(ISERROR(VLOOKUP(J22,'KAYIT LİSTESİ'!$B$4:$H$533,4,0)),"",(VLOOKUP(J22,'KAYIT LİSTESİ'!$B$4:$H$533,4,0)))</f>
        <v/>
      </c>
      <c r="M22" s="200" t="str">
        <f>IF(ISERROR(VLOOKUP(J22,'KAYIT LİSTESİ'!$B$4:$H$533,5,0)),"",(VLOOKUP(J22,'KAYIT LİSTESİ'!$B$4:$H$533,5,0)))</f>
        <v/>
      </c>
      <c r="N22" s="200" t="str">
        <f>IF(ISERROR(VLOOKUP(J22,'KAYIT LİSTESİ'!$B$4:$H$533,6,0)),"",(VLOOKUP(J22,'KAYIT LİSTESİ'!$B$4:$H$533,6,0)))</f>
        <v/>
      </c>
      <c r="O22" s="110"/>
      <c r="P22" s="262"/>
      <c r="T22" s="225">
        <v>1202</v>
      </c>
      <c r="U22" s="226">
        <v>79</v>
      </c>
    </row>
    <row r="23" spans="1:21" s="19" customFormat="1" ht="39.75" customHeight="1" x14ac:dyDescent="0.2">
      <c r="A23" s="66"/>
      <c r="B23" s="263"/>
      <c r="C23" s="109"/>
      <c r="D23" s="264"/>
      <c r="E23" s="167"/>
      <c r="F23" s="110"/>
      <c r="G23" s="303"/>
      <c r="H23" s="22"/>
      <c r="I23" s="66">
        <v>6</v>
      </c>
      <c r="J23" s="199" t="s">
        <v>129</v>
      </c>
      <c r="K23" s="245" t="str">
        <f>IF(ISERROR(VLOOKUP(J23,'KAYIT LİSTESİ'!$B$4:$H$533,2,0)),"",(VLOOKUP(J23,'KAYIT LİSTESİ'!$B$4:$H$533,2,0)))</f>
        <v/>
      </c>
      <c r="L23" s="109" t="str">
        <f>IF(ISERROR(VLOOKUP(J23,'KAYIT LİSTESİ'!$B$4:$H$533,4,0)),"",(VLOOKUP(J23,'KAYIT LİSTESİ'!$B$4:$H$533,4,0)))</f>
        <v/>
      </c>
      <c r="M23" s="200" t="str">
        <f>IF(ISERROR(VLOOKUP(J23,'KAYIT LİSTESİ'!$B$4:$H$533,5,0)),"",(VLOOKUP(J23,'KAYIT LİSTESİ'!$B$4:$H$533,5,0)))</f>
        <v/>
      </c>
      <c r="N23" s="200" t="str">
        <f>IF(ISERROR(VLOOKUP(J23,'KAYIT LİSTESİ'!$B$4:$H$533,6,0)),"",(VLOOKUP(J23,'KAYIT LİSTESİ'!$B$4:$H$533,6,0)))</f>
        <v/>
      </c>
      <c r="O23" s="110"/>
      <c r="P23" s="262"/>
      <c r="T23" s="225">
        <v>1204</v>
      </c>
      <c r="U23" s="226">
        <v>78</v>
      </c>
    </row>
    <row r="24" spans="1:21" s="19" customFormat="1" ht="39.75" customHeight="1" x14ac:dyDescent="0.2">
      <c r="A24" s="66"/>
      <c r="B24" s="263"/>
      <c r="C24" s="109"/>
      <c r="D24" s="264"/>
      <c r="E24" s="167"/>
      <c r="F24" s="110"/>
      <c r="G24" s="303"/>
      <c r="H24" s="22"/>
      <c r="I24" s="66">
        <v>7</v>
      </c>
      <c r="J24" s="199" t="s">
        <v>130</v>
      </c>
      <c r="K24" s="245" t="str">
        <f>IF(ISERROR(VLOOKUP(J24,'KAYIT LİSTESİ'!$B$4:$H$533,2,0)),"",(VLOOKUP(J24,'KAYIT LİSTESİ'!$B$4:$H$533,2,0)))</f>
        <v/>
      </c>
      <c r="L24" s="109" t="str">
        <f>IF(ISERROR(VLOOKUP(J24,'KAYIT LİSTESİ'!$B$4:$H$533,4,0)),"",(VLOOKUP(J24,'KAYIT LİSTESİ'!$B$4:$H$533,4,0)))</f>
        <v/>
      </c>
      <c r="M24" s="200" t="str">
        <f>IF(ISERROR(VLOOKUP(J24,'KAYIT LİSTESİ'!$B$4:$H$533,5,0)),"",(VLOOKUP(J24,'KAYIT LİSTESİ'!$B$4:$H$533,5,0)))</f>
        <v/>
      </c>
      <c r="N24" s="200" t="str">
        <f>IF(ISERROR(VLOOKUP(J24,'KAYIT LİSTESİ'!$B$4:$H$533,6,0)),"",(VLOOKUP(J24,'KAYIT LİSTESİ'!$B$4:$H$533,6,0)))</f>
        <v/>
      </c>
      <c r="O24" s="110"/>
      <c r="P24" s="262"/>
      <c r="T24" s="225">
        <v>1206</v>
      </c>
      <c r="U24" s="226">
        <v>77</v>
      </c>
    </row>
    <row r="25" spans="1:21" s="19" customFormat="1" ht="39.75" customHeight="1" x14ac:dyDescent="0.2">
      <c r="A25" s="66"/>
      <c r="B25" s="263"/>
      <c r="C25" s="109"/>
      <c r="D25" s="264"/>
      <c r="E25" s="167"/>
      <c r="F25" s="110"/>
      <c r="G25" s="303"/>
      <c r="H25" s="22"/>
      <c r="I25" s="66">
        <v>8</v>
      </c>
      <c r="J25" s="199" t="s">
        <v>131</v>
      </c>
      <c r="K25" s="245" t="str">
        <f>IF(ISERROR(VLOOKUP(J25,'KAYIT LİSTESİ'!$B$4:$H$533,2,0)),"",(VLOOKUP(J25,'KAYIT LİSTESİ'!$B$4:$H$533,2,0)))</f>
        <v/>
      </c>
      <c r="L25" s="109" t="str">
        <f>IF(ISERROR(VLOOKUP(J25,'KAYIT LİSTESİ'!$B$4:$H$533,4,0)),"",(VLOOKUP(J25,'KAYIT LİSTESİ'!$B$4:$H$533,4,0)))</f>
        <v/>
      </c>
      <c r="M25" s="200" t="str">
        <f>IF(ISERROR(VLOOKUP(J25,'KAYIT LİSTESİ'!$B$4:$H$533,5,0)),"",(VLOOKUP(J25,'KAYIT LİSTESİ'!$B$4:$H$533,5,0)))</f>
        <v/>
      </c>
      <c r="N25" s="200" t="str">
        <f>IF(ISERROR(VLOOKUP(J25,'KAYIT LİSTESİ'!$B$4:$H$533,6,0)),"",(VLOOKUP(J25,'KAYIT LİSTESİ'!$B$4:$H$533,6,0)))</f>
        <v/>
      </c>
      <c r="O25" s="110"/>
      <c r="P25" s="262"/>
      <c r="T25" s="225">
        <v>1208</v>
      </c>
      <c r="U25" s="226">
        <v>76</v>
      </c>
    </row>
    <row r="26" spans="1:21" s="19" customFormat="1" ht="39.75" customHeight="1" x14ac:dyDescent="0.2">
      <c r="A26" s="66"/>
      <c r="B26" s="263"/>
      <c r="C26" s="109"/>
      <c r="D26" s="264"/>
      <c r="E26" s="167"/>
      <c r="F26" s="110"/>
      <c r="G26" s="303"/>
      <c r="H26" s="22"/>
      <c r="I26" s="238" t="s">
        <v>18</v>
      </c>
      <c r="J26" s="239"/>
      <c r="K26" s="239"/>
      <c r="L26" s="239"/>
      <c r="M26" s="242" t="s">
        <v>253</v>
      </c>
      <c r="N26" s="243"/>
      <c r="O26" s="239"/>
      <c r="P26" s="240"/>
      <c r="T26" s="225">
        <v>1210</v>
      </c>
      <c r="U26" s="226">
        <v>75</v>
      </c>
    </row>
    <row r="27" spans="1:21" s="19" customFormat="1" ht="39.75" customHeight="1" x14ac:dyDescent="0.2">
      <c r="A27" s="66"/>
      <c r="B27" s="263"/>
      <c r="C27" s="109"/>
      <c r="D27" s="264"/>
      <c r="E27" s="167"/>
      <c r="F27" s="110"/>
      <c r="G27" s="303"/>
      <c r="H27" s="22"/>
      <c r="I27" s="46" t="s">
        <v>335</v>
      </c>
      <c r="J27" s="43" t="s">
        <v>69</v>
      </c>
      <c r="K27" s="43" t="s">
        <v>68</v>
      </c>
      <c r="L27" s="44" t="s">
        <v>13</v>
      </c>
      <c r="M27" s="45" t="s">
        <v>14</v>
      </c>
      <c r="N27" s="45" t="s">
        <v>330</v>
      </c>
      <c r="O27" s="43" t="s">
        <v>15</v>
      </c>
      <c r="P27" s="43" t="s">
        <v>28</v>
      </c>
      <c r="T27" s="225">
        <v>1213</v>
      </c>
      <c r="U27" s="226">
        <v>74</v>
      </c>
    </row>
    <row r="28" spans="1:21" s="19" customFormat="1" ht="39.75" customHeight="1" x14ac:dyDescent="0.2">
      <c r="A28" s="66"/>
      <c r="B28" s="263"/>
      <c r="C28" s="109"/>
      <c r="D28" s="264"/>
      <c r="E28" s="167"/>
      <c r="F28" s="110"/>
      <c r="G28" s="303"/>
      <c r="H28" s="22"/>
      <c r="I28" s="66">
        <v>1</v>
      </c>
      <c r="J28" s="199" t="s">
        <v>132</v>
      </c>
      <c r="K28" s="245" t="str">
        <f>IF(ISERROR(VLOOKUP(J28,'KAYIT LİSTESİ'!$B$4:$H$533,2,0)),"",(VLOOKUP(J28,'KAYIT LİSTESİ'!$B$4:$H$533,2,0)))</f>
        <v/>
      </c>
      <c r="L28" s="109" t="str">
        <f>IF(ISERROR(VLOOKUP(J28,'KAYIT LİSTESİ'!$B$4:$H$533,4,0)),"",(VLOOKUP(J28,'KAYIT LİSTESİ'!$B$4:$H$533,4,0)))</f>
        <v/>
      </c>
      <c r="M28" s="200" t="str">
        <f>IF(ISERROR(VLOOKUP(J28,'KAYIT LİSTESİ'!$B$4:$H$533,5,0)),"",(VLOOKUP(J28,'KAYIT LİSTESİ'!$B$4:$H$533,5,0)))</f>
        <v/>
      </c>
      <c r="N28" s="200" t="str">
        <f>IF(ISERROR(VLOOKUP(J28,'KAYIT LİSTESİ'!$B$4:$H$533,6,0)),"",(VLOOKUP(J28,'KAYIT LİSTESİ'!$B$4:$H$533,6,0)))</f>
        <v/>
      </c>
      <c r="O28" s="110"/>
      <c r="P28" s="262"/>
      <c r="T28" s="225">
        <v>1216</v>
      </c>
      <c r="U28" s="226">
        <v>73</v>
      </c>
    </row>
    <row r="29" spans="1:21" s="19" customFormat="1" ht="39.75" customHeight="1" x14ac:dyDescent="0.2">
      <c r="A29" s="66"/>
      <c r="B29" s="263"/>
      <c r="C29" s="109"/>
      <c r="D29" s="264"/>
      <c r="E29" s="167"/>
      <c r="F29" s="110"/>
      <c r="G29" s="303"/>
      <c r="H29" s="22"/>
      <c r="I29" s="66">
        <v>2</v>
      </c>
      <c r="J29" s="199" t="s">
        <v>133</v>
      </c>
      <c r="K29" s="245" t="str">
        <f>IF(ISERROR(VLOOKUP(J29,'KAYIT LİSTESİ'!$B$4:$H$533,2,0)),"",(VLOOKUP(J29,'KAYIT LİSTESİ'!$B$4:$H$533,2,0)))</f>
        <v/>
      </c>
      <c r="L29" s="109" t="str">
        <f>IF(ISERROR(VLOOKUP(J29,'KAYIT LİSTESİ'!$B$4:$H$533,4,0)),"",(VLOOKUP(J29,'KAYIT LİSTESİ'!$B$4:$H$533,4,0)))</f>
        <v/>
      </c>
      <c r="M29" s="200" t="str">
        <f>IF(ISERROR(VLOOKUP(J29,'KAYIT LİSTESİ'!$B$4:$H$533,5,0)),"",(VLOOKUP(J29,'KAYIT LİSTESİ'!$B$4:$H$533,5,0)))</f>
        <v/>
      </c>
      <c r="N29" s="200" t="str">
        <f>IF(ISERROR(VLOOKUP(J29,'KAYIT LİSTESİ'!$B$4:$H$533,6,0)),"",(VLOOKUP(J29,'KAYIT LİSTESİ'!$B$4:$H$533,6,0)))</f>
        <v/>
      </c>
      <c r="O29" s="110"/>
      <c r="P29" s="262"/>
      <c r="T29" s="225">
        <v>1219</v>
      </c>
      <c r="U29" s="226">
        <v>72</v>
      </c>
    </row>
    <row r="30" spans="1:21" s="19" customFormat="1" ht="39.75" customHeight="1" x14ac:dyDescent="0.2">
      <c r="A30" s="66"/>
      <c r="B30" s="263"/>
      <c r="C30" s="109"/>
      <c r="D30" s="264"/>
      <c r="E30" s="167"/>
      <c r="F30" s="110"/>
      <c r="G30" s="303"/>
      <c r="H30" s="22"/>
      <c r="I30" s="66">
        <v>3</v>
      </c>
      <c r="J30" s="199" t="s">
        <v>134</v>
      </c>
      <c r="K30" s="245" t="str">
        <f>IF(ISERROR(VLOOKUP(J30,'KAYIT LİSTESİ'!$B$4:$H$533,2,0)),"",(VLOOKUP(J30,'KAYIT LİSTESİ'!$B$4:$H$533,2,0)))</f>
        <v/>
      </c>
      <c r="L30" s="109" t="str">
        <f>IF(ISERROR(VLOOKUP(J30,'KAYIT LİSTESİ'!$B$4:$H$533,4,0)),"",(VLOOKUP(J30,'KAYIT LİSTESİ'!$B$4:$H$533,4,0)))</f>
        <v/>
      </c>
      <c r="M30" s="200" t="str">
        <f>IF(ISERROR(VLOOKUP(J30,'KAYIT LİSTESİ'!$B$4:$H$533,5,0)),"",(VLOOKUP(J30,'KAYIT LİSTESİ'!$B$4:$H$533,5,0)))</f>
        <v/>
      </c>
      <c r="N30" s="200" t="str">
        <f>IF(ISERROR(VLOOKUP(J30,'KAYIT LİSTESİ'!$B$4:$H$533,6,0)),"",(VLOOKUP(J30,'KAYIT LİSTESİ'!$B$4:$H$533,6,0)))</f>
        <v/>
      </c>
      <c r="O30" s="110"/>
      <c r="P30" s="262"/>
      <c r="T30" s="225">
        <v>1222</v>
      </c>
      <c r="U30" s="226">
        <v>71</v>
      </c>
    </row>
    <row r="31" spans="1:21" s="19" customFormat="1" ht="39.75" customHeight="1" x14ac:dyDescent="0.2">
      <c r="A31" s="66"/>
      <c r="B31" s="263"/>
      <c r="C31" s="109"/>
      <c r="D31" s="264"/>
      <c r="E31" s="167"/>
      <c r="F31" s="110"/>
      <c r="G31" s="303"/>
      <c r="H31" s="22"/>
      <c r="I31" s="66">
        <v>4</v>
      </c>
      <c r="J31" s="199" t="s">
        <v>135</v>
      </c>
      <c r="K31" s="245" t="str">
        <f>IF(ISERROR(VLOOKUP(J31,'KAYIT LİSTESİ'!$B$4:$H$533,2,0)),"",(VLOOKUP(J31,'KAYIT LİSTESİ'!$B$4:$H$533,2,0)))</f>
        <v/>
      </c>
      <c r="L31" s="109" t="str">
        <f>IF(ISERROR(VLOOKUP(J31,'KAYIT LİSTESİ'!$B$4:$H$533,4,0)),"",(VLOOKUP(J31,'KAYIT LİSTESİ'!$B$4:$H$533,4,0)))</f>
        <v/>
      </c>
      <c r="M31" s="200" t="str">
        <f>IF(ISERROR(VLOOKUP(J31,'KAYIT LİSTESİ'!$B$4:$H$533,5,0)),"",(VLOOKUP(J31,'KAYIT LİSTESİ'!$B$4:$H$533,5,0)))</f>
        <v/>
      </c>
      <c r="N31" s="200" t="str">
        <f>IF(ISERROR(VLOOKUP(J31,'KAYIT LİSTESİ'!$B$4:$H$533,6,0)),"",(VLOOKUP(J31,'KAYIT LİSTESİ'!$B$4:$H$533,6,0)))</f>
        <v/>
      </c>
      <c r="O31" s="110"/>
      <c r="P31" s="262"/>
      <c r="T31" s="225">
        <v>1225</v>
      </c>
      <c r="U31" s="226">
        <v>70</v>
      </c>
    </row>
    <row r="32" spans="1:21" s="19" customFormat="1" ht="39.75" customHeight="1" x14ac:dyDescent="0.2">
      <c r="A32" s="66"/>
      <c r="B32" s="263"/>
      <c r="C32" s="109"/>
      <c r="D32" s="264"/>
      <c r="E32" s="167"/>
      <c r="F32" s="110"/>
      <c r="G32" s="303"/>
      <c r="H32" s="22"/>
      <c r="I32" s="66">
        <v>5</v>
      </c>
      <c r="J32" s="199" t="s">
        <v>136</v>
      </c>
      <c r="K32" s="245" t="str">
        <f>IF(ISERROR(VLOOKUP(J32,'KAYIT LİSTESİ'!$B$4:$H$533,2,0)),"",(VLOOKUP(J32,'KAYIT LİSTESİ'!$B$4:$H$533,2,0)))</f>
        <v/>
      </c>
      <c r="L32" s="109" t="str">
        <f>IF(ISERROR(VLOOKUP(J32,'KAYIT LİSTESİ'!$B$4:$H$533,4,0)),"",(VLOOKUP(J32,'KAYIT LİSTESİ'!$B$4:$H$533,4,0)))</f>
        <v/>
      </c>
      <c r="M32" s="200" t="str">
        <f>IF(ISERROR(VLOOKUP(J32,'KAYIT LİSTESİ'!$B$4:$H$533,5,0)),"",(VLOOKUP(J32,'KAYIT LİSTESİ'!$B$4:$H$533,5,0)))</f>
        <v/>
      </c>
      <c r="N32" s="200" t="str">
        <f>IF(ISERROR(VLOOKUP(J32,'KAYIT LİSTESİ'!$B$4:$H$533,6,0)),"",(VLOOKUP(J32,'KAYIT LİSTESİ'!$B$4:$H$533,6,0)))</f>
        <v/>
      </c>
      <c r="O32" s="110"/>
      <c r="P32" s="262"/>
      <c r="T32" s="225">
        <v>1228</v>
      </c>
      <c r="U32" s="226">
        <v>69</v>
      </c>
    </row>
    <row r="33" spans="1:21" s="19" customFormat="1" ht="39.75" customHeight="1" x14ac:dyDescent="0.2">
      <c r="A33" s="66"/>
      <c r="B33" s="263"/>
      <c r="C33" s="109"/>
      <c r="D33" s="264"/>
      <c r="E33" s="167"/>
      <c r="F33" s="110"/>
      <c r="G33" s="303"/>
      <c r="H33" s="22"/>
      <c r="I33" s="66">
        <v>6</v>
      </c>
      <c r="J33" s="199" t="s">
        <v>137</v>
      </c>
      <c r="K33" s="245" t="str">
        <f>IF(ISERROR(VLOOKUP(J33,'KAYIT LİSTESİ'!$B$4:$H$533,2,0)),"",(VLOOKUP(J33,'KAYIT LİSTESİ'!$B$4:$H$533,2,0)))</f>
        <v/>
      </c>
      <c r="L33" s="109" t="str">
        <f>IF(ISERROR(VLOOKUP(J33,'KAYIT LİSTESİ'!$B$4:$H$533,4,0)),"",(VLOOKUP(J33,'KAYIT LİSTESİ'!$B$4:$H$533,4,0)))</f>
        <v/>
      </c>
      <c r="M33" s="200" t="str">
        <f>IF(ISERROR(VLOOKUP(J33,'KAYIT LİSTESİ'!$B$4:$H$533,5,0)),"",(VLOOKUP(J33,'KAYIT LİSTESİ'!$B$4:$H$533,5,0)))</f>
        <v/>
      </c>
      <c r="N33" s="200" t="str">
        <f>IF(ISERROR(VLOOKUP(J33,'KAYIT LİSTESİ'!$B$4:$H$533,6,0)),"",(VLOOKUP(J33,'KAYIT LİSTESİ'!$B$4:$H$533,6,0)))</f>
        <v/>
      </c>
      <c r="O33" s="110"/>
      <c r="P33" s="262"/>
      <c r="T33" s="225">
        <v>1231</v>
      </c>
      <c r="U33" s="226">
        <v>68</v>
      </c>
    </row>
    <row r="34" spans="1:21" s="19" customFormat="1" ht="39.75" customHeight="1" x14ac:dyDescent="0.2">
      <c r="A34" s="66"/>
      <c r="B34" s="263"/>
      <c r="C34" s="109"/>
      <c r="D34" s="264"/>
      <c r="E34" s="167"/>
      <c r="F34" s="110"/>
      <c r="G34" s="303"/>
      <c r="H34" s="22"/>
      <c r="I34" s="66">
        <v>7</v>
      </c>
      <c r="J34" s="199" t="s">
        <v>138</v>
      </c>
      <c r="K34" s="245" t="str">
        <f>IF(ISERROR(VLOOKUP(J34,'KAYIT LİSTESİ'!$B$4:$H$533,2,0)),"",(VLOOKUP(J34,'KAYIT LİSTESİ'!$B$4:$H$533,2,0)))</f>
        <v/>
      </c>
      <c r="L34" s="109" t="str">
        <f>IF(ISERROR(VLOOKUP(J34,'KAYIT LİSTESİ'!$B$4:$H$533,4,0)),"",(VLOOKUP(J34,'KAYIT LİSTESİ'!$B$4:$H$533,4,0)))</f>
        <v/>
      </c>
      <c r="M34" s="200" t="str">
        <f>IF(ISERROR(VLOOKUP(J34,'KAYIT LİSTESİ'!$B$4:$H$533,5,0)),"",(VLOOKUP(J34,'KAYIT LİSTESİ'!$B$4:$H$533,5,0)))</f>
        <v/>
      </c>
      <c r="N34" s="200" t="str">
        <f>IF(ISERROR(VLOOKUP(J34,'KAYIT LİSTESİ'!$B$4:$H$533,6,0)),"",(VLOOKUP(J34,'KAYIT LİSTESİ'!$B$4:$H$533,6,0)))</f>
        <v/>
      </c>
      <c r="O34" s="110"/>
      <c r="P34" s="262"/>
      <c r="T34" s="225">
        <v>1234</v>
      </c>
      <c r="U34" s="226">
        <v>67</v>
      </c>
    </row>
    <row r="35" spans="1:21" s="19" customFormat="1" ht="39.75" customHeight="1" x14ac:dyDescent="0.2">
      <c r="A35" s="66"/>
      <c r="B35" s="263"/>
      <c r="C35" s="109"/>
      <c r="D35" s="264"/>
      <c r="E35" s="167"/>
      <c r="F35" s="110"/>
      <c r="G35" s="303"/>
      <c r="H35" s="22"/>
      <c r="I35" s="66">
        <v>8</v>
      </c>
      <c r="J35" s="199" t="s">
        <v>139</v>
      </c>
      <c r="K35" s="245" t="str">
        <f>IF(ISERROR(VLOOKUP(J35,'KAYIT LİSTESİ'!$B$4:$H$533,2,0)),"",(VLOOKUP(J35,'KAYIT LİSTESİ'!$B$4:$H$533,2,0)))</f>
        <v/>
      </c>
      <c r="L35" s="109" t="str">
        <f>IF(ISERROR(VLOOKUP(J35,'KAYIT LİSTESİ'!$B$4:$H$533,4,0)),"",(VLOOKUP(J35,'KAYIT LİSTESİ'!$B$4:$H$533,4,0)))</f>
        <v/>
      </c>
      <c r="M35" s="200" t="str">
        <f>IF(ISERROR(VLOOKUP(J35,'KAYIT LİSTESİ'!$B$4:$H$533,5,0)),"",(VLOOKUP(J35,'KAYIT LİSTESİ'!$B$4:$H$533,5,0)))</f>
        <v/>
      </c>
      <c r="N35" s="200" t="str">
        <f>IF(ISERROR(VLOOKUP(J35,'KAYIT LİSTESİ'!$B$4:$H$533,6,0)),"",(VLOOKUP(J35,'KAYIT LİSTESİ'!$B$4:$H$533,6,0)))</f>
        <v/>
      </c>
      <c r="O35" s="110"/>
      <c r="P35" s="262"/>
      <c r="T35" s="225">
        <v>1237</v>
      </c>
      <c r="U35" s="226">
        <v>66</v>
      </c>
    </row>
    <row r="36" spans="1:21" ht="13.5" customHeight="1" x14ac:dyDescent="0.2">
      <c r="A36" s="32"/>
      <c r="B36" s="32"/>
      <c r="C36" s="33"/>
      <c r="D36" s="53"/>
      <c r="E36" s="34"/>
      <c r="F36" s="35"/>
      <c r="G36" s="36"/>
      <c r="I36" s="37"/>
      <c r="J36" s="38"/>
      <c r="K36" s="39"/>
      <c r="L36" s="40"/>
      <c r="M36" s="49"/>
      <c r="N36" s="49"/>
      <c r="O36" s="41"/>
      <c r="P36" s="39"/>
      <c r="T36" s="225">
        <v>1275</v>
      </c>
      <c r="U36" s="226">
        <v>55</v>
      </c>
    </row>
    <row r="37" spans="1:21" ht="14.25" customHeight="1" x14ac:dyDescent="0.2">
      <c r="A37" s="26" t="s">
        <v>19</v>
      </c>
      <c r="B37" s="26"/>
      <c r="C37" s="26"/>
      <c r="D37" s="54"/>
      <c r="E37" s="47" t="s">
        <v>0</v>
      </c>
      <c r="F37" s="42" t="s">
        <v>1</v>
      </c>
      <c r="G37" s="23"/>
      <c r="H37" s="27" t="s">
        <v>2</v>
      </c>
      <c r="I37" s="27"/>
      <c r="J37" s="27"/>
      <c r="K37" s="27"/>
      <c r="M37" s="50" t="s">
        <v>3</v>
      </c>
      <c r="N37" s="51" t="s">
        <v>3</v>
      </c>
      <c r="O37" s="23" t="s">
        <v>3</v>
      </c>
      <c r="P37" s="26"/>
      <c r="Q37" s="28"/>
      <c r="T37" s="225">
        <v>1280</v>
      </c>
      <c r="U37" s="226">
        <v>54</v>
      </c>
    </row>
    <row r="38" spans="1:21" x14ac:dyDescent="0.2">
      <c r="T38" s="225">
        <v>1285</v>
      </c>
      <c r="U38" s="226">
        <v>53</v>
      </c>
    </row>
    <row r="39" spans="1:21" x14ac:dyDescent="0.2">
      <c r="T39" s="225">
        <v>1290</v>
      </c>
      <c r="U39" s="226">
        <v>52</v>
      </c>
    </row>
    <row r="40" spans="1:21" x14ac:dyDescent="0.2">
      <c r="T40" s="225">
        <v>1295</v>
      </c>
      <c r="U40" s="226">
        <v>51</v>
      </c>
    </row>
    <row r="41" spans="1:21" x14ac:dyDescent="0.2">
      <c r="T41" s="225">
        <v>1300</v>
      </c>
      <c r="U41" s="226">
        <v>50</v>
      </c>
    </row>
    <row r="42" spans="1:21" x14ac:dyDescent="0.2">
      <c r="T42" s="225">
        <v>1305</v>
      </c>
      <c r="U42" s="226">
        <v>49</v>
      </c>
    </row>
    <row r="43" spans="1:21" x14ac:dyDescent="0.2">
      <c r="T43" s="225">
        <v>1310</v>
      </c>
      <c r="U43" s="226">
        <v>48</v>
      </c>
    </row>
    <row r="44" spans="1:21" x14ac:dyDescent="0.2">
      <c r="T44" s="225">
        <v>1315</v>
      </c>
      <c r="U44" s="226">
        <v>47</v>
      </c>
    </row>
    <row r="45" spans="1:21" x14ac:dyDescent="0.2">
      <c r="T45" s="225">
        <v>1320</v>
      </c>
      <c r="U45" s="226">
        <v>46</v>
      </c>
    </row>
    <row r="46" spans="1:21" x14ac:dyDescent="0.2">
      <c r="T46" s="225">
        <v>1325</v>
      </c>
      <c r="U46" s="226">
        <v>45</v>
      </c>
    </row>
    <row r="47" spans="1:21" x14ac:dyDescent="0.2">
      <c r="T47" s="225">
        <v>1330</v>
      </c>
      <c r="U47" s="226">
        <v>44</v>
      </c>
    </row>
    <row r="48" spans="1:21" x14ac:dyDescent="0.2">
      <c r="T48" s="225">
        <v>1335</v>
      </c>
      <c r="U48" s="226">
        <v>43</v>
      </c>
    </row>
    <row r="49" spans="20:21" x14ac:dyDescent="0.2">
      <c r="T49" s="225">
        <v>1340</v>
      </c>
      <c r="U49" s="226">
        <v>42</v>
      </c>
    </row>
    <row r="50" spans="20:21" x14ac:dyDescent="0.2">
      <c r="T50" s="225">
        <v>1345</v>
      </c>
      <c r="U50" s="226">
        <v>41</v>
      </c>
    </row>
    <row r="51" spans="20:21" x14ac:dyDescent="0.2">
      <c r="T51" s="225">
        <v>1350</v>
      </c>
      <c r="U51" s="226">
        <v>40</v>
      </c>
    </row>
    <row r="52" spans="20:21" x14ac:dyDescent="0.2">
      <c r="T52" s="225">
        <v>1355</v>
      </c>
      <c r="U52" s="226">
        <v>39</v>
      </c>
    </row>
    <row r="53" spans="20:21" x14ac:dyDescent="0.2">
      <c r="T53" s="225">
        <v>1365</v>
      </c>
      <c r="U53" s="226">
        <v>38</v>
      </c>
    </row>
    <row r="54" spans="20:21" x14ac:dyDescent="0.2">
      <c r="T54" s="225">
        <v>1375</v>
      </c>
      <c r="U54" s="226">
        <v>37</v>
      </c>
    </row>
    <row r="55" spans="20:21" x14ac:dyDescent="0.2">
      <c r="T55" s="225">
        <v>1385</v>
      </c>
      <c r="U55" s="226">
        <v>36</v>
      </c>
    </row>
    <row r="56" spans="20:21" x14ac:dyDescent="0.2">
      <c r="T56" s="225">
        <v>1395</v>
      </c>
      <c r="U56" s="226">
        <v>35</v>
      </c>
    </row>
    <row r="57" spans="20:21" x14ac:dyDescent="0.2">
      <c r="T57" s="225">
        <v>1405</v>
      </c>
      <c r="U57" s="226">
        <v>34</v>
      </c>
    </row>
    <row r="58" spans="20:21" x14ac:dyDescent="0.2">
      <c r="T58" s="225">
        <v>1415</v>
      </c>
      <c r="U58" s="226">
        <v>33</v>
      </c>
    </row>
    <row r="59" spans="20:21" x14ac:dyDescent="0.2">
      <c r="T59" s="225">
        <v>1425</v>
      </c>
      <c r="U59" s="226">
        <v>32</v>
      </c>
    </row>
    <row r="60" spans="20:21" x14ac:dyDescent="0.2">
      <c r="T60" s="225">
        <v>1435</v>
      </c>
      <c r="U60" s="226">
        <v>31</v>
      </c>
    </row>
    <row r="61" spans="20:21" x14ac:dyDescent="0.2">
      <c r="T61" s="225">
        <v>1445</v>
      </c>
      <c r="U61" s="226">
        <v>30</v>
      </c>
    </row>
    <row r="62" spans="20:21" x14ac:dyDescent="0.2">
      <c r="T62" s="225">
        <v>1455</v>
      </c>
      <c r="U62" s="226">
        <v>29</v>
      </c>
    </row>
    <row r="63" spans="20:21" x14ac:dyDescent="0.2">
      <c r="T63" s="225">
        <v>1465</v>
      </c>
      <c r="U63" s="226">
        <v>28</v>
      </c>
    </row>
    <row r="64" spans="20:21" x14ac:dyDescent="0.2">
      <c r="T64" s="225">
        <v>1475</v>
      </c>
      <c r="U64" s="226">
        <v>27</v>
      </c>
    </row>
    <row r="65" spans="20:21" x14ac:dyDescent="0.2">
      <c r="T65" s="225">
        <v>1485</v>
      </c>
      <c r="U65" s="226">
        <v>26</v>
      </c>
    </row>
    <row r="66" spans="20:21" x14ac:dyDescent="0.2">
      <c r="T66" s="225">
        <v>1495</v>
      </c>
      <c r="U66" s="226">
        <v>25</v>
      </c>
    </row>
    <row r="67" spans="20:21" x14ac:dyDescent="0.2">
      <c r="T67" s="225">
        <v>1505</v>
      </c>
      <c r="U67" s="226">
        <v>24</v>
      </c>
    </row>
    <row r="68" spans="20:21" x14ac:dyDescent="0.2">
      <c r="T68" s="225">
        <v>1515</v>
      </c>
      <c r="U68" s="226">
        <v>23</v>
      </c>
    </row>
    <row r="69" spans="20:21" x14ac:dyDescent="0.2">
      <c r="T69" s="225">
        <v>1525</v>
      </c>
      <c r="U69" s="226">
        <v>22</v>
      </c>
    </row>
    <row r="70" spans="20:21" x14ac:dyDescent="0.2">
      <c r="T70" s="225">
        <v>1535</v>
      </c>
      <c r="U70" s="226">
        <v>21</v>
      </c>
    </row>
    <row r="71" spans="20:21" x14ac:dyDescent="0.2">
      <c r="T71" s="225">
        <v>1545</v>
      </c>
      <c r="U71" s="226">
        <v>20</v>
      </c>
    </row>
    <row r="72" spans="20:21" x14ac:dyDescent="0.2">
      <c r="T72" s="225">
        <v>1555</v>
      </c>
      <c r="U72" s="226">
        <v>19</v>
      </c>
    </row>
    <row r="73" spans="20:21" x14ac:dyDescent="0.2">
      <c r="T73" s="225">
        <v>1565</v>
      </c>
      <c r="U73" s="226">
        <v>18</v>
      </c>
    </row>
    <row r="74" spans="20:21" x14ac:dyDescent="0.2">
      <c r="T74" s="225">
        <v>1575</v>
      </c>
      <c r="U74" s="226">
        <v>17</v>
      </c>
    </row>
    <row r="75" spans="20:21" x14ac:dyDescent="0.2">
      <c r="T75" s="225">
        <v>1585</v>
      </c>
      <c r="U75" s="226">
        <v>16</v>
      </c>
    </row>
    <row r="76" spans="20:21" x14ac:dyDescent="0.2">
      <c r="T76" s="225">
        <v>1595</v>
      </c>
      <c r="U76" s="226">
        <v>15</v>
      </c>
    </row>
    <row r="77" spans="20:21" x14ac:dyDescent="0.2">
      <c r="T77" s="225">
        <v>1605</v>
      </c>
      <c r="U77" s="226">
        <v>14</v>
      </c>
    </row>
    <row r="78" spans="20:21" x14ac:dyDescent="0.2">
      <c r="T78" s="225">
        <v>1615</v>
      </c>
      <c r="U78" s="226">
        <v>13</v>
      </c>
    </row>
    <row r="79" spans="20:21" x14ac:dyDescent="0.2">
      <c r="T79" s="225">
        <v>1625</v>
      </c>
      <c r="U79" s="226">
        <v>12</v>
      </c>
    </row>
    <row r="80" spans="20:21" x14ac:dyDescent="0.2">
      <c r="T80" s="225">
        <v>1645</v>
      </c>
      <c r="U80" s="226">
        <v>11</v>
      </c>
    </row>
    <row r="81" spans="20:21" x14ac:dyDescent="0.2">
      <c r="T81" s="225">
        <v>1665</v>
      </c>
      <c r="U81" s="226">
        <v>10</v>
      </c>
    </row>
    <row r="82" spans="20:21" x14ac:dyDescent="0.2">
      <c r="T82" s="225">
        <v>1685</v>
      </c>
      <c r="U82" s="226">
        <v>9</v>
      </c>
    </row>
    <row r="83" spans="20:21" x14ac:dyDescent="0.2">
      <c r="T83" s="225">
        <v>1705</v>
      </c>
      <c r="U83" s="226">
        <v>8</v>
      </c>
    </row>
    <row r="84" spans="20:21" x14ac:dyDescent="0.2">
      <c r="T84" s="225">
        <v>1725</v>
      </c>
      <c r="U84" s="226">
        <v>7</v>
      </c>
    </row>
    <row r="85" spans="20:21" x14ac:dyDescent="0.2">
      <c r="T85" s="225">
        <v>1745</v>
      </c>
      <c r="U85" s="226">
        <v>6</v>
      </c>
    </row>
    <row r="86" spans="20:21" x14ac:dyDescent="0.2">
      <c r="T86" s="225">
        <v>1765</v>
      </c>
      <c r="U86" s="226">
        <v>5</v>
      </c>
    </row>
    <row r="87" spans="20:21" x14ac:dyDescent="0.2">
      <c r="T87" s="225">
        <v>1785</v>
      </c>
      <c r="U87" s="226">
        <v>4</v>
      </c>
    </row>
    <row r="88" spans="20:21" x14ac:dyDescent="0.2">
      <c r="T88" s="225">
        <v>1805</v>
      </c>
      <c r="U88" s="226">
        <v>3</v>
      </c>
    </row>
    <row r="89" spans="20:21" x14ac:dyDescent="0.2">
      <c r="T89" s="225">
        <v>1825</v>
      </c>
      <c r="U89" s="226">
        <v>2</v>
      </c>
    </row>
    <row r="90" spans="20:21" x14ac:dyDescent="0.2">
      <c r="T90" s="225">
        <v>1845</v>
      </c>
      <c r="U90" s="226">
        <v>1</v>
      </c>
    </row>
  </sheetData>
  <mergeCells count="18">
    <mergeCell ref="N5:P5"/>
    <mergeCell ref="N3:P3"/>
    <mergeCell ref="N4:P4"/>
    <mergeCell ref="I3:L3"/>
    <mergeCell ref="F6:F7"/>
    <mergeCell ref="G6:G7"/>
    <mergeCell ref="A4:C4"/>
    <mergeCell ref="D4:E4"/>
    <mergeCell ref="A6:A7"/>
    <mergeCell ref="E6:E7"/>
    <mergeCell ref="B6:B7"/>
    <mergeCell ref="C6:C7"/>
    <mergeCell ref="D6:D7"/>
    <mergeCell ref="A1:P1"/>
    <mergeCell ref="A2:P2"/>
    <mergeCell ref="A3:C3"/>
    <mergeCell ref="D3:E3"/>
    <mergeCell ref="F3:G3"/>
  </mergeCells>
  <conditionalFormatting sqref="G8:G35">
    <cfRule type="containsText" dxfId="20" priority="1" stopIfTrue="1" operator="containsText" text="1395">
      <formula>NOT(ISERROR(SEARCH("1395",G8)))</formula>
    </cfRule>
    <cfRule type="containsText" dxfId="19" priority="2" stopIfTrue="1" operator="containsText" text="1399">
      <formula>NOT(ISERROR(SEARCH("1399",G8)))</formula>
    </cfRule>
    <cfRule type="containsText" dxfId="18" priority="3" stopIfTrue="1" operator="containsText" text="1399">
      <formula>NOT(ISERROR(SEARCH("1399",G8)))</formula>
    </cfRule>
    <cfRule type="containsText" dxfId="17" priority="4" stopIfTrue="1" operator="containsText" text="1400">
      <formula>NOT(ISERROR(SEARCH("1400",G8)))</formula>
    </cfRule>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49" orientation="portrait" r:id="rId1"/>
  <headerFooter alignWithMargins="0"/>
  <ignoredErrors>
    <ignoredError sqref="D4 N5"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U70"/>
  <sheetViews>
    <sheetView view="pageBreakPreview" zoomScale="80" zoomScaleNormal="100" zoomScaleSheetLayoutView="80" workbookViewId="0">
      <selection activeCell="P16" sqref="P16"/>
    </sheetView>
  </sheetViews>
  <sheetFormatPr defaultRowHeight="12.75" x14ac:dyDescent="0.2"/>
  <cols>
    <col min="1" max="1" width="4.85546875" style="23" customWidth="1"/>
    <col min="2" max="2" width="7.7109375" style="23" bestFit="1" customWidth="1"/>
    <col min="3" max="3" width="14.42578125" style="21" customWidth="1"/>
    <col min="4" max="4" width="30.7109375" style="48" customWidth="1"/>
    <col min="5" max="5" width="14.28515625" style="48" customWidth="1"/>
    <col min="6" max="6" width="13.140625" style="21" customWidth="1"/>
    <col min="7" max="7" width="10.28515625" style="24" customWidth="1"/>
    <col min="8" max="8" width="2.140625" style="21" customWidth="1"/>
    <col min="9" max="9" width="7.140625" style="23" customWidth="1"/>
    <col min="10" max="10" width="14.28515625" style="23" hidden="1" customWidth="1"/>
    <col min="11" max="11" width="8" style="23" bestFit="1" customWidth="1"/>
    <col min="12" max="12" width="15.140625" style="25" bestFit="1" customWidth="1"/>
    <col min="13" max="13" width="30.7109375" style="52" customWidth="1"/>
    <col min="14" max="14" width="11.85546875" style="52" customWidth="1"/>
    <col min="15" max="15" width="18.7109375" style="21" customWidth="1"/>
    <col min="16" max="16" width="7.7109375" style="21" customWidth="1"/>
    <col min="17" max="17" width="5.7109375" style="21" customWidth="1"/>
    <col min="18" max="19" width="9.140625" style="21"/>
    <col min="20" max="20" width="9.140625" style="225" hidden="1" customWidth="1"/>
    <col min="21" max="21" width="9.140625" style="226" hidden="1" customWidth="1"/>
    <col min="22" max="16384" width="9.140625" style="21"/>
  </cols>
  <sheetData>
    <row r="1" spans="1:21" s="10" customFormat="1" ht="53.25" customHeight="1" x14ac:dyDescent="0.2">
      <c r="A1" s="454" t="s">
        <v>346</v>
      </c>
      <c r="B1" s="454"/>
      <c r="C1" s="454"/>
      <c r="D1" s="454"/>
      <c r="E1" s="454"/>
      <c r="F1" s="454"/>
      <c r="G1" s="454"/>
      <c r="H1" s="454"/>
      <c r="I1" s="454"/>
      <c r="J1" s="454"/>
      <c r="K1" s="454"/>
      <c r="L1" s="454"/>
      <c r="M1" s="454"/>
      <c r="N1" s="454"/>
      <c r="O1" s="454"/>
      <c r="P1" s="454"/>
      <c r="T1" s="224">
        <v>1160</v>
      </c>
      <c r="U1" s="223">
        <v>100</v>
      </c>
    </row>
    <row r="2" spans="1:21" s="10" customFormat="1" ht="24.75" customHeight="1" x14ac:dyDescent="0.2">
      <c r="A2" s="457" t="s">
        <v>410</v>
      </c>
      <c r="B2" s="457"/>
      <c r="C2" s="457"/>
      <c r="D2" s="457"/>
      <c r="E2" s="457"/>
      <c r="F2" s="457"/>
      <c r="G2" s="457"/>
      <c r="H2" s="457"/>
      <c r="I2" s="457"/>
      <c r="J2" s="457"/>
      <c r="K2" s="457"/>
      <c r="L2" s="457"/>
      <c r="M2" s="457"/>
      <c r="N2" s="457"/>
      <c r="O2" s="457"/>
      <c r="P2" s="457"/>
      <c r="T2" s="224">
        <v>1162</v>
      </c>
      <c r="U2" s="223">
        <v>99</v>
      </c>
    </row>
    <row r="3" spans="1:21" s="12" customFormat="1" ht="21.75" customHeight="1" x14ac:dyDescent="0.2">
      <c r="A3" s="458" t="s">
        <v>81</v>
      </c>
      <c r="B3" s="458"/>
      <c r="C3" s="458"/>
      <c r="D3" s="459" t="s">
        <v>348</v>
      </c>
      <c r="E3" s="459"/>
      <c r="F3" s="460" t="s">
        <v>347</v>
      </c>
      <c r="G3" s="460"/>
      <c r="H3" s="11"/>
      <c r="I3" s="471" t="s">
        <v>371</v>
      </c>
      <c r="J3" s="472"/>
      <c r="K3" s="472"/>
      <c r="L3" s="472"/>
      <c r="M3" s="322" t="s">
        <v>257</v>
      </c>
      <c r="N3" s="469" t="s">
        <v>325</v>
      </c>
      <c r="O3" s="469"/>
      <c r="P3" s="469"/>
      <c r="T3" s="224">
        <v>1164</v>
      </c>
      <c r="U3" s="223">
        <v>98</v>
      </c>
    </row>
    <row r="4" spans="1:21" s="12" customFormat="1" ht="17.25" customHeight="1" x14ac:dyDescent="0.2">
      <c r="A4" s="461" t="s">
        <v>73</v>
      </c>
      <c r="B4" s="461"/>
      <c r="C4" s="461"/>
      <c r="D4" s="462" t="s">
        <v>255</v>
      </c>
      <c r="E4" s="462"/>
      <c r="F4" s="29"/>
      <c r="G4" s="29"/>
      <c r="H4" s="29"/>
      <c r="I4" s="29"/>
      <c r="J4" s="29"/>
      <c r="K4" s="29"/>
      <c r="L4" s="30"/>
      <c r="M4" s="75" t="s">
        <v>79</v>
      </c>
      <c r="N4" s="470" t="s">
        <v>413</v>
      </c>
      <c r="O4" s="470"/>
      <c r="P4" s="470"/>
      <c r="T4" s="224">
        <v>1166</v>
      </c>
      <c r="U4" s="223">
        <v>97</v>
      </c>
    </row>
    <row r="5" spans="1:21" s="10" customFormat="1" ht="19.5" customHeight="1" x14ac:dyDescent="0.2">
      <c r="A5" s="13"/>
      <c r="B5" s="13"/>
      <c r="C5" s="14"/>
      <c r="D5" s="15"/>
      <c r="E5" s="16"/>
      <c r="F5" s="16"/>
      <c r="G5" s="16"/>
      <c r="H5" s="16"/>
      <c r="I5" s="13"/>
      <c r="J5" s="13"/>
      <c r="K5" s="13"/>
      <c r="L5" s="17"/>
      <c r="M5" s="18"/>
      <c r="N5" s="468">
        <v>42168.791101967596</v>
      </c>
      <c r="O5" s="468"/>
      <c r="P5" s="468"/>
      <c r="T5" s="224">
        <v>1168</v>
      </c>
      <c r="U5" s="223">
        <v>96</v>
      </c>
    </row>
    <row r="6" spans="1:21" s="19" customFormat="1" ht="24.95" customHeight="1" x14ac:dyDescent="0.2">
      <c r="A6" s="463" t="s">
        <v>12</v>
      </c>
      <c r="B6" s="465" t="s">
        <v>68</v>
      </c>
      <c r="C6" s="467" t="s">
        <v>78</v>
      </c>
      <c r="D6" s="464" t="s">
        <v>14</v>
      </c>
      <c r="E6" s="464" t="s">
        <v>404</v>
      </c>
      <c r="F6" s="464" t="s">
        <v>15</v>
      </c>
      <c r="G6" s="473" t="s">
        <v>155</v>
      </c>
      <c r="I6" s="238" t="s">
        <v>349</v>
      </c>
      <c r="J6" s="239"/>
      <c r="K6" s="239"/>
      <c r="L6" s="239"/>
      <c r="M6" s="242" t="s">
        <v>253</v>
      </c>
      <c r="N6" s="243"/>
      <c r="O6" s="239"/>
      <c r="P6" s="240"/>
      <c r="T6" s="225">
        <v>1170</v>
      </c>
      <c r="U6" s="226">
        <v>95</v>
      </c>
    </row>
    <row r="7" spans="1:21" ht="26.25" customHeight="1" x14ac:dyDescent="0.2">
      <c r="A7" s="463"/>
      <c r="B7" s="466"/>
      <c r="C7" s="467"/>
      <c r="D7" s="464"/>
      <c r="E7" s="464"/>
      <c r="F7" s="464"/>
      <c r="G7" s="474"/>
      <c r="H7" s="20"/>
      <c r="I7" s="46" t="s">
        <v>335</v>
      </c>
      <c r="J7" s="43" t="s">
        <v>69</v>
      </c>
      <c r="K7" s="43" t="s">
        <v>68</v>
      </c>
      <c r="L7" s="44" t="s">
        <v>13</v>
      </c>
      <c r="M7" s="45" t="s">
        <v>14</v>
      </c>
      <c r="N7" s="45" t="s">
        <v>405</v>
      </c>
      <c r="O7" s="43" t="s">
        <v>15</v>
      </c>
      <c r="P7" s="43" t="s">
        <v>28</v>
      </c>
      <c r="T7" s="225">
        <v>1172</v>
      </c>
      <c r="U7" s="226">
        <v>94</v>
      </c>
    </row>
    <row r="8" spans="1:21" s="19" customFormat="1" ht="39.75" customHeight="1" x14ac:dyDescent="0.2">
      <c r="A8" s="277">
        <v>1</v>
      </c>
      <c r="B8" s="284">
        <v>61</v>
      </c>
      <c r="C8" s="280">
        <v>33992</v>
      </c>
      <c r="D8" s="285" t="s">
        <v>407</v>
      </c>
      <c r="E8" s="286" t="s">
        <v>401</v>
      </c>
      <c r="F8" s="287">
        <v>1198</v>
      </c>
      <c r="G8" s="303"/>
      <c r="H8" s="22"/>
      <c r="I8" s="277">
        <v>1</v>
      </c>
      <c r="J8" s="278" t="s">
        <v>116</v>
      </c>
      <c r="K8" s="279">
        <v>47</v>
      </c>
      <c r="L8" s="280">
        <v>31992</v>
      </c>
      <c r="M8" s="281" t="s">
        <v>377</v>
      </c>
      <c r="N8" s="281" t="s">
        <v>401</v>
      </c>
      <c r="O8" s="287">
        <v>1289</v>
      </c>
      <c r="P8" s="283">
        <v>7</v>
      </c>
      <c r="T8" s="225">
        <v>1174</v>
      </c>
      <c r="U8" s="226">
        <v>93</v>
      </c>
    </row>
    <row r="9" spans="1:21" s="19" customFormat="1" ht="39.75" customHeight="1" x14ac:dyDescent="0.2">
      <c r="A9" s="277">
        <v>2</v>
      </c>
      <c r="B9" s="284">
        <v>2</v>
      </c>
      <c r="C9" s="280">
        <v>35483</v>
      </c>
      <c r="D9" s="285" t="s">
        <v>408</v>
      </c>
      <c r="E9" s="286" t="s">
        <v>401</v>
      </c>
      <c r="F9" s="287">
        <v>1217</v>
      </c>
      <c r="G9" s="303"/>
      <c r="H9" s="22"/>
      <c r="I9" s="277">
        <v>2</v>
      </c>
      <c r="J9" s="278" t="s">
        <v>117</v>
      </c>
      <c r="K9" s="279">
        <v>16</v>
      </c>
      <c r="L9" s="280">
        <v>33646</v>
      </c>
      <c r="M9" s="281" t="s">
        <v>403</v>
      </c>
      <c r="N9" s="281" t="s">
        <v>401</v>
      </c>
      <c r="O9" s="287">
        <v>1560</v>
      </c>
      <c r="P9" s="283">
        <v>8</v>
      </c>
      <c r="T9" s="225">
        <v>1176</v>
      </c>
      <c r="U9" s="226">
        <v>92</v>
      </c>
    </row>
    <row r="10" spans="1:21" s="19" customFormat="1" ht="39.75" customHeight="1" x14ac:dyDescent="0.2">
      <c r="A10" s="277">
        <v>3</v>
      </c>
      <c r="B10" s="284">
        <v>31</v>
      </c>
      <c r="C10" s="280">
        <v>35065</v>
      </c>
      <c r="D10" s="285" t="s">
        <v>376</v>
      </c>
      <c r="E10" s="286" t="s">
        <v>401</v>
      </c>
      <c r="F10" s="287">
        <v>1225</v>
      </c>
      <c r="G10" s="303"/>
      <c r="H10" s="22"/>
      <c r="I10" s="277">
        <v>3</v>
      </c>
      <c r="J10" s="278" t="s">
        <v>118</v>
      </c>
      <c r="K10" s="279">
        <v>50</v>
      </c>
      <c r="L10" s="280">
        <v>34308</v>
      </c>
      <c r="M10" s="281" t="s">
        <v>378</v>
      </c>
      <c r="N10" s="281" t="s">
        <v>401</v>
      </c>
      <c r="O10" s="287">
        <v>1258</v>
      </c>
      <c r="P10" s="283">
        <v>6</v>
      </c>
      <c r="T10" s="225">
        <v>1178</v>
      </c>
      <c r="U10" s="226">
        <v>91</v>
      </c>
    </row>
    <row r="11" spans="1:21" s="19" customFormat="1" ht="39.75" customHeight="1" x14ac:dyDescent="0.2">
      <c r="A11" s="277">
        <v>4</v>
      </c>
      <c r="B11" s="284">
        <v>41</v>
      </c>
      <c r="C11" s="280">
        <v>33378</v>
      </c>
      <c r="D11" s="285" t="s">
        <v>409</v>
      </c>
      <c r="E11" s="286" t="s">
        <v>401</v>
      </c>
      <c r="F11" s="287">
        <v>1229</v>
      </c>
      <c r="G11" s="303"/>
      <c r="H11" s="22"/>
      <c r="I11" s="277">
        <v>4</v>
      </c>
      <c r="J11" s="278" t="s">
        <v>119</v>
      </c>
      <c r="K11" s="279">
        <v>61</v>
      </c>
      <c r="L11" s="280">
        <v>33992</v>
      </c>
      <c r="M11" s="281" t="s">
        <v>407</v>
      </c>
      <c r="N11" s="281" t="s">
        <v>401</v>
      </c>
      <c r="O11" s="287">
        <v>1198</v>
      </c>
      <c r="P11" s="283">
        <v>1</v>
      </c>
      <c r="T11" s="225">
        <v>1180</v>
      </c>
      <c r="U11" s="226">
        <v>90</v>
      </c>
    </row>
    <row r="12" spans="1:21" s="19" customFormat="1" ht="39.75" customHeight="1" thickBot="1" x14ac:dyDescent="0.25">
      <c r="A12" s="385">
        <v>5</v>
      </c>
      <c r="B12" s="386">
        <v>1</v>
      </c>
      <c r="C12" s="387">
        <v>33883</v>
      </c>
      <c r="D12" s="388" t="s">
        <v>402</v>
      </c>
      <c r="E12" s="389" t="s">
        <v>401</v>
      </c>
      <c r="F12" s="393">
        <v>1233</v>
      </c>
      <c r="G12" s="391"/>
      <c r="H12" s="22"/>
      <c r="I12" s="277">
        <v>5</v>
      </c>
      <c r="J12" s="278" t="s">
        <v>120</v>
      </c>
      <c r="K12" s="279">
        <v>2</v>
      </c>
      <c r="L12" s="280">
        <v>35483</v>
      </c>
      <c r="M12" s="281" t="s">
        <v>408</v>
      </c>
      <c r="N12" s="281" t="s">
        <v>401</v>
      </c>
      <c r="O12" s="287">
        <v>1217</v>
      </c>
      <c r="P12" s="283">
        <v>2</v>
      </c>
      <c r="T12" s="225">
        <v>1182</v>
      </c>
      <c r="U12" s="226">
        <v>89</v>
      </c>
    </row>
    <row r="13" spans="1:21" s="19" customFormat="1" ht="39.75" customHeight="1" thickTop="1" x14ac:dyDescent="0.2">
      <c r="A13" s="349">
        <v>6</v>
      </c>
      <c r="B13" s="350">
        <v>50</v>
      </c>
      <c r="C13" s="351">
        <v>34308</v>
      </c>
      <c r="D13" s="352" t="s">
        <v>378</v>
      </c>
      <c r="E13" s="353" t="s">
        <v>401</v>
      </c>
      <c r="F13" s="392">
        <v>1258</v>
      </c>
      <c r="G13" s="355"/>
      <c r="H13" s="22"/>
      <c r="I13" s="277">
        <v>6</v>
      </c>
      <c r="J13" s="278" t="s">
        <v>121</v>
      </c>
      <c r="K13" s="279">
        <v>1</v>
      </c>
      <c r="L13" s="280">
        <v>33883</v>
      </c>
      <c r="M13" s="281" t="s">
        <v>402</v>
      </c>
      <c r="N13" s="281" t="s">
        <v>401</v>
      </c>
      <c r="O13" s="287">
        <v>1233</v>
      </c>
      <c r="P13" s="283">
        <v>5</v>
      </c>
      <c r="T13" s="225">
        <v>1184</v>
      </c>
      <c r="U13" s="226">
        <v>88</v>
      </c>
    </row>
    <row r="14" spans="1:21" s="19" customFormat="1" ht="39.75" customHeight="1" x14ac:dyDescent="0.2">
      <c r="A14" s="277">
        <v>7</v>
      </c>
      <c r="B14" s="284">
        <v>47</v>
      </c>
      <c r="C14" s="280">
        <v>31992</v>
      </c>
      <c r="D14" s="285" t="s">
        <v>377</v>
      </c>
      <c r="E14" s="286" t="s">
        <v>401</v>
      </c>
      <c r="F14" s="287">
        <v>1289</v>
      </c>
      <c r="G14" s="303"/>
      <c r="H14" s="22"/>
      <c r="I14" s="277">
        <v>7</v>
      </c>
      <c r="J14" s="278" t="s">
        <v>122</v>
      </c>
      <c r="K14" s="279">
        <v>41</v>
      </c>
      <c r="L14" s="280">
        <v>33378</v>
      </c>
      <c r="M14" s="281" t="s">
        <v>409</v>
      </c>
      <c r="N14" s="281" t="s">
        <v>401</v>
      </c>
      <c r="O14" s="287">
        <v>1229</v>
      </c>
      <c r="P14" s="283">
        <v>4</v>
      </c>
      <c r="T14" s="225">
        <v>1186</v>
      </c>
      <c r="U14" s="226">
        <v>87</v>
      </c>
    </row>
    <row r="15" spans="1:21" s="19" customFormat="1" ht="39.75" customHeight="1" x14ac:dyDescent="0.2">
      <c r="A15" s="277">
        <v>8</v>
      </c>
      <c r="B15" s="284">
        <v>16</v>
      </c>
      <c r="C15" s="280">
        <v>33646</v>
      </c>
      <c r="D15" s="285" t="s">
        <v>403</v>
      </c>
      <c r="E15" s="286" t="s">
        <v>401</v>
      </c>
      <c r="F15" s="287">
        <v>1560</v>
      </c>
      <c r="G15" s="303"/>
      <c r="H15" s="22"/>
      <c r="I15" s="277">
        <v>8</v>
      </c>
      <c r="J15" s="278" t="s">
        <v>123</v>
      </c>
      <c r="K15" s="279">
        <v>31</v>
      </c>
      <c r="L15" s="280">
        <v>35065</v>
      </c>
      <c r="M15" s="281" t="s">
        <v>376</v>
      </c>
      <c r="N15" s="281" t="s">
        <v>401</v>
      </c>
      <c r="O15" s="287">
        <v>1225</v>
      </c>
      <c r="P15" s="283">
        <v>3</v>
      </c>
      <c r="T15" s="225">
        <v>1188</v>
      </c>
      <c r="U15" s="226">
        <v>86</v>
      </c>
    </row>
    <row r="16" spans="1:21" ht="13.5" customHeight="1" x14ac:dyDescent="0.2">
      <c r="A16" s="32"/>
      <c r="B16" s="32"/>
      <c r="C16" s="33"/>
      <c r="D16" s="53"/>
      <c r="E16" s="34"/>
      <c r="F16" s="35"/>
      <c r="G16" s="36"/>
      <c r="I16" s="37"/>
      <c r="J16" s="38"/>
      <c r="K16" s="39"/>
      <c r="L16" s="40"/>
      <c r="M16" s="49"/>
      <c r="N16" s="49"/>
      <c r="O16" s="41"/>
      <c r="P16" s="39"/>
      <c r="T16" s="225">
        <v>1275</v>
      </c>
      <c r="U16" s="226">
        <v>55</v>
      </c>
    </row>
    <row r="17" spans="1:21" ht="14.25" customHeight="1" x14ac:dyDescent="0.2">
      <c r="A17" s="26" t="s">
        <v>19</v>
      </c>
      <c r="B17" s="26"/>
      <c r="C17" s="26"/>
      <c r="D17" s="54"/>
      <c r="E17" s="47" t="s">
        <v>0</v>
      </c>
      <c r="F17" s="42" t="s">
        <v>1</v>
      </c>
      <c r="G17" s="23"/>
      <c r="H17" s="27" t="s">
        <v>2</v>
      </c>
      <c r="I17" s="27"/>
      <c r="J17" s="27"/>
      <c r="K17" s="27"/>
      <c r="M17" s="50" t="s">
        <v>3</v>
      </c>
      <c r="N17" s="51" t="s">
        <v>3</v>
      </c>
      <c r="O17" s="23" t="s">
        <v>3</v>
      </c>
      <c r="P17" s="26"/>
      <c r="Q17" s="28"/>
      <c r="T17" s="225">
        <v>1280</v>
      </c>
      <c r="U17" s="226">
        <v>54</v>
      </c>
    </row>
    <row r="18" spans="1:21" x14ac:dyDescent="0.2">
      <c r="T18" s="225">
        <v>1285</v>
      </c>
      <c r="U18" s="226">
        <v>53</v>
      </c>
    </row>
    <row r="19" spans="1:21" x14ac:dyDescent="0.2">
      <c r="T19" s="225">
        <v>1290</v>
      </c>
      <c r="U19" s="226">
        <v>52</v>
      </c>
    </row>
    <row r="20" spans="1:21" x14ac:dyDescent="0.2">
      <c r="T20" s="225">
        <v>1295</v>
      </c>
      <c r="U20" s="226">
        <v>51</v>
      </c>
    </row>
    <row r="21" spans="1:21" x14ac:dyDescent="0.2">
      <c r="T21" s="225">
        <v>1300</v>
      </c>
      <c r="U21" s="226">
        <v>50</v>
      </c>
    </row>
    <row r="22" spans="1:21" x14ac:dyDescent="0.2">
      <c r="T22" s="225">
        <v>1305</v>
      </c>
      <c r="U22" s="226">
        <v>49</v>
      </c>
    </row>
    <row r="23" spans="1:21" x14ac:dyDescent="0.2">
      <c r="T23" s="225">
        <v>1310</v>
      </c>
      <c r="U23" s="226">
        <v>48</v>
      </c>
    </row>
    <row r="24" spans="1:21" x14ac:dyDescent="0.2">
      <c r="T24" s="225">
        <v>1315</v>
      </c>
      <c r="U24" s="226">
        <v>47</v>
      </c>
    </row>
    <row r="25" spans="1:21" x14ac:dyDescent="0.2">
      <c r="T25" s="225">
        <v>1320</v>
      </c>
      <c r="U25" s="226">
        <v>46</v>
      </c>
    </row>
    <row r="26" spans="1:21" x14ac:dyDescent="0.2">
      <c r="T26" s="225">
        <v>1325</v>
      </c>
      <c r="U26" s="226">
        <v>45</v>
      </c>
    </row>
    <row r="27" spans="1:21" x14ac:dyDescent="0.2">
      <c r="T27" s="225">
        <v>1330</v>
      </c>
      <c r="U27" s="226">
        <v>44</v>
      </c>
    </row>
    <row r="28" spans="1:21" x14ac:dyDescent="0.2">
      <c r="T28" s="225">
        <v>1335</v>
      </c>
      <c r="U28" s="226">
        <v>43</v>
      </c>
    </row>
    <row r="29" spans="1:21" x14ac:dyDescent="0.2">
      <c r="T29" s="225">
        <v>1340</v>
      </c>
      <c r="U29" s="226">
        <v>42</v>
      </c>
    </row>
    <row r="30" spans="1:21" x14ac:dyDescent="0.2">
      <c r="T30" s="225">
        <v>1345</v>
      </c>
      <c r="U30" s="226">
        <v>41</v>
      </c>
    </row>
    <row r="31" spans="1:21" x14ac:dyDescent="0.2">
      <c r="T31" s="225">
        <v>1350</v>
      </c>
      <c r="U31" s="226">
        <v>40</v>
      </c>
    </row>
    <row r="32" spans="1:21" x14ac:dyDescent="0.2">
      <c r="T32" s="225">
        <v>1355</v>
      </c>
      <c r="U32" s="226">
        <v>39</v>
      </c>
    </row>
    <row r="33" spans="20:21" x14ac:dyDescent="0.2">
      <c r="T33" s="225">
        <v>1365</v>
      </c>
      <c r="U33" s="226">
        <v>38</v>
      </c>
    </row>
    <row r="34" spans="20:21" x14ac:dyDescent="0.2">
      <c r="T34" s="225">
        <v>1375</v>
      </c>
      <c r="U34" s="226">
        <v>37</v>
      </c>
    </row>
    <row r="35" spans="20:21" x14ac:dyDescent="0.2">
      <c r="T35" s="225">
        <v>1385</v>
      </c>
      <c r="U35" s="226">
        <v>36</v>
      </c>
    </row>
    <row r="36" spans="20:21" x14ac:dyDescent="0.2">
      <c r="T36" s="225">
        <v>1395</v>
      </c>
      <c r="U36" s="226">
        <v>35</v>
      </c>
    </row>
    <row r="37" spans="20:21" x14ac:dyDescent="0.2">
      <c r="T37" s="225">
        <v>1405</v>
      </c>
      <c r="U37" s="226">
        <v>34</v>
      </c>
    </row>
    <row r="38" spans="20:21" x14ac:dyDescent="0.2">
      <c r="T38" s="225">
        <v>1415</v>
      </c>
      <c r="U38" s="226">
        <v>33</v>
      </c>
    </row>
    <row r="39" spans="20:21" x14ac:dyDescent="0.2">
      <c r="T39" s="225">
        <v>1425</v>
      </c>
      <c r="U39" s="226">
        <v>32</v>
      </c>
    </row>
    <row r="40" spans="20:21" x14ac:dyDescent="0.2">
      <c r="T40" s="225">
        <v>1435</v>
      </c>
      <c r="U40" s="226">
        <v>31</v>
      </c>
    </row>
    <row r="41" spans="20:21" x14ac:dyDescent="0.2">
      <c r="T41" s="225">
        <v>1445</v>
      </c>
      <c r="U41" s="226">
        <v>30</v>
      </c>
    </row>
    <row r="42" spans="20:21" x14ac:dyDescent="0.2">
      <c r="T42" s="225">
        <v>1455</v>
      </c>
      <c r="U42" s="226">
        <v>29</v>
      </c>
    </row>
    <row r="43" spans="20:21" x14ac:dyDescent="0.2">
      <c r="T43" s="225">
        <v>1465</v>
      </c>
      <c r="U43" s="226">
        <v>28</v>
      </c>
    </row>
    <row r="44" spans="20:21" x14ac:dyDescent="0.2">
      <c r="T44" s="225">
        <v>1475</v>
      </c>
      <c r="U44" s="226">
        <v>27</v>
      </c>
    </row>
    <row r="45" spans="20:21" x14ac:dyDescent="0.2">
      <c r="T45" s="225">
        <v>1485</v>
      </c>
      <c r="U45" s="226">
        <v>26</v>
      </c>
    </row>
    <row r="46" spans="20:21" x14ac:dyDescent="0.2">
      <c r="T46" s="225">
        <v>1495</v>
      </c>
      <c r="U46" s="226">
        <v>25</v>
      </c>
    </row>
    <row r="47" spans="20:21" x14ac:dyDescent="0.2">
      <c r="T47" s="225">
        <v>1505</v>
      </c>
      <c r="U47" s="226">
        <v>24</v>
      </c>
    </row>
    <row r="48" spans="20:21" x14ac:dyDescent="0.2">
      <c r="T48" s="225">
        <v>1515</v>
      </c>
      <c r="U48" s="226">
        <v>23</v>
      </c>
    </row>
    <row r="49" spans="20:21" x14ac:dyDescent="0.2">
      <c r="T49" s="225">
        <v>1525</v>
      </c>
      <c r="U49" s="226">
        <v>22</v>
      </c>
    </row>
    <row r="50" spans="20:21" x14ac:dyDescent="0.2">
      <c r="T50" s="225">
        <v>1535</v>
      </c>
      <c r="U50" s="226">
        <v>21</v>
      </c>
    </row>
    <row r="51" spans="20:21" x14ac:dyDescent="0.2">
      <c r="T51" s="225">
        <v>1545</v>
      </c>
      <c r="U51" s="226">
        <v>20</v>
      </c>
    </row>
    <row r="52" spans="20:21" x14ac:dyDescent="0.2">
      <c r="T52" s="225">
        <v>1555</v>
      </c>
      <c r="U52" s="226">
        <v>19</v>
      </c>
    </row>
    <row r="53" spans="20:21" x14ac:dyDescent="0.2">
      <c r="T53" s="225">
        <v>1565</v>
      </c>
      <c r="U53" s="226">
        <v>18</v>
      </c>
    </row>
    <row r="54" spans="20:21" x14ac:dyDescent="0.2">
      <c r="T54" s="225">
        <v>1575</v>
      </c>
      <c r="U54" s="226">
        <v>17</v>
      </c>
    </row>
    <row r="55" spans="20:21" x14ac:dyDescent="0.2">
      <c r="T55" s="225">
        <v>1585</v>
      </c>
      <c r="U55" s="226">
        <v>16</v>
      </c>
    </row>
    <row r="56" spans="20:21" x14ac:dyDescent="0.2">
      <c r="T56" s="225">
        <v>1595</v>
      </c>
      <c r="U56" s="226">
        <v>15</v>
      </c>
    </row>
    <row r="57" spans="20:21" x14ac:dyDescent="0.2">
      <c r="T57" s="225">
        <v>1605</v>
      </c>
      <c r="U57" s="226">
        <v>14</v>
      </c>
    </row>
    <row r="58" spans="20:21" x14ac:dyDescent="0.2">
      <c r="T58" s="225">
        <v>1615</v>
      </c>
      <c r="U58" s="226">
        <v>13</v>
      </c>
    </row>
    <row r="59" spans="20:21" x14ac:dyDescent="0.2">
      <c r="T59" s="225">
        <v>1625</v>
      </c>
      <c r="U59" s="226">
        <v>12</v>
      </c>
    </row>
    <row r="60" spans="20:21" x14ac:dyDescent="0.2">
      <c r="T60" s="225">
        <v>1645</v>
      </c>
      <c r="U60" s="226">
        <v>11</v>
      </c>
    </row>
    <row r="61" spans="20:21" x14ac:dyDescent="0.2">
      <c r="T61" s="225">
        <v>1665</v>
      </c>
      <c r="U61" s="226">
        <v>10</v>
      </c>
    </row>
    <row r="62" spans="20:21" x14ac:dyDescent="0.2">
      <c r="T62" s="225">
        <v>1685</v>
      </c>
      <c r="U62" s="226">
        <v>9</v>
      </c>
    </row>
    <row r="63" spans="20:21" x14ac:dyDescent="0.2">
      <c r="T63" s="225">
        <v>1705</v>
      </c>
      <c r="U63" s="226">
        <v>8</v>
      </c>
    </row>
    <row r="64" spans="20:21" x14ac:dyDescent="0.2">
      <c r="T64" s="225">
        <v>1725</v>
      </c>
      <c r="U64" s="226">
        <v>7</v>
      </c>
    </row>
    <row r="65" spans="20:21" x14ac:dyDescent="0.2">
      <c r="T65" s="225">
        <v>1745</v>
      </c>
      <c r="U65" s="226">
        <v>6</v>
      </c>
    </row>
    <row r="66" spans="20:21" x14ac:dyDescent="0.2">
      <c r="T66" s="225">
        <v>1765</v>
      </c>
      <c r="U66" s="226">
        <v>5</v>
      </c>
    </row>
    <row r="67" spans="20:21" x14ac:dyDescent="0.2">
      <c r="T67" s="225">
        <v>1785</v>
      </c>
      <c r="U67" s="226">
        <v>4</v>
      </c>
    </row>
    <row r="68" spans="20:21" x14ac:dyDescent="0.2">
      <c r="T68" s="225">
        <v>1805</v>
      </c>
      <c r="U68" s="226">
        <v>3</v>
      </c>
    </row>
    <row r="69" spans="20:21" x14ac:dyDescent="0.2">
      <c r="T69" s="225">
        <v>1825</v>
      </c>
      <c r="U69" s="226">
        <v>2</v>
      </c>
    </row>
    <row r="70" spans="20:21" x14ac:dyDescent="0.2">
      <c r="T70" s="225">
        <v>1845</v>
      </c>
      <c r="U70" s="226">
        <v>1</v>
      </c>
    </row>
  </sheetData>
  <autoFilter ref="B6:G7"/>
  <sortState ref="B8:F15">
    <sortCondition ref="F8:F15"/>
  </sortState>
  <mergeCells count="18">
    <mergeCell ref="G6:G7"/>
    <mergeCell ref="A4:C4"/>
    <mergeCell ref="D4:E4"/>
    <mergeCell ref="N4:P4"/>
    <mergeCell ref="N5:P5"/>
    <mergeCell ref="A6:A7"/>
    <mergeCell ref="B6:B7"/>
    <mergeCell ref="C6:C7"/>
    <mergeCell ref="D6:D7"/>
    <mergeCell ref="E6:E7"/>
    <mergeCell ref="F6:F7"/>
    <mergeCell ref="A1:P1"/>
    <mergeCell ref="A2:P2"/>
    <mergeCell ref="A3:C3"/>
    <mergeCell ref="D3:E3"/>
    <mergeCell ref="F3:G3"/>
    <mergeCell ref="I3:L3"/>
    <mergeCell ref="N3:P3"/>
  </mergeCells>
  <conditionalFormatting sqref="G8:G15">
    <cfRule type="containsText" dxfId="16" priority="1" stopIfTrue="1" operator="containsText" text="1395">
      <formula>NOT(ISERROR(SEARCH("1395",G8)))</formula>
    </cfRule>
    <cfRule type="containsText" dxfId="15" priority="2" stopIfTrue="1" operator="containsText" text="1399">
      <formula>NOT(ISERROR(SEARCH("1399",G8)))</formula>
    </cfRule>
    <cfRule type="containsText" dxfId="14" priority="3" stopIfTrue="1" operator="containsText" text="1399">
      <formula>NOT(ISERROR(SEARCH("1399",G8)))</formula>
    </cfRule>
    <cfRule type="containsText" dxfId="13" priority="4" stopIfTrue="1" operator="containsText" text="1400">
      <formula>NOT(ISERROR(SEARCH("1400",G8)))</formula>
    </cfRule>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4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U62"/>
  <sheetViews>
    <sheetView view="pageBreakPreview" zoomScale="70" zoomScaleNormal="100" zoomScaleSheetLayoutView="70" workbookViewId="0">
      <selection activeCell="P16" sqref="P16"/>
    </sheetView>
  </sheetViews>
  <sheetFormatPr defaultRowHeight="12.75" x14ac:dyDescent="0.2"/>
  <cols>
    <col min="1" max="1" width="4.85546875" style="23" customWidth="1"/>
    <col min="2" max="2" width="10" style="23" bestFit="1" customWidth="1"/>
    <col min="3" max="3" width="14.42578125" style="21" customWidth="1"/>
    <col min="4" max="4" width="22.140625" style="48" customWidth="1"/>
    <col min="5" max="5" width="36" style="48" customWidth="1"/>
    <col min="6" max="6" width="16.85546875" style="172" customWidth="1"/>
    <col min="7" max="7" width="10.28515625" style="24" customWidth="1"/>
    <col min="8" max="8" width="2.140625" style="21" customWidth="1"/>
    <col min="9" max="9" width="7.28515625" style="23" customWidth="1"/>
    <col min="10" max="10" width="12.42578125" style="23" hidden="1" customWidth="1"/>
    <col min="11" max="11" width="8.5703125" style="23" bestFit="1" customWidth="1"/>
    <col min="12" max="12" width="15.140625" style="25" bestFit="1" customWidth="1"/>
    <col min="13" max="13" width="27.85546875" style="52" bestFit="1" customWidth="1"/>
    <col min="14" max="14" width="19.140625" style="52" customWidth="1"/>
    <col min="15" max="15" width="19.140625" style="172" customWidth="1"/>
    <col min="16" max="16" width="7.7109375" style="21" customWidth="1"/>
    <col min="17" max="17" width="5.7109375" style="21" customWidth="1"/>
    <col min="18" max="19" width="9.140625" style="21"/>
    <col min="20" max="20" width="9.140625" style="228" hidden="1" customWidth="1"/>
    <col min="21" max="21" width="9.140625" style="226" hidden="1" customWidth="1"/>
    <col min="22" max="16384" width="9.140625" style="21"/>
  </cols>
  <sheetData>
    <row r="1" spans="1:21" s="10" customFormat="1" ht="50.25" customHeight="1" x14ac:dyDescent="0.2">
      <c r="A1" s="454" t="s">
        <v>346</v>
      </c>
      <c r="B1" s="454"/>
      <c r="C1" s="454"/>
      <c r="D1" s="454"/>
      <c r="E1" s="454"/>
      <c r="F1" s="454"/>
      <c r="G1" s="454"/>
      <c r="H1" s="454"/>
      <c r="I1" s="454"/>
      <c r="J1" s="454"/>
      <c r="K1" s="454"/>
      <c r="L1" s="454"/>
      <c r="M1" s="454"/>
      <c r="N1" s="454"/>
      <c r="O1" s="454"/>
      <c r="P1" s="454"/>
      <c r="T1" s="227">
        <v>20414</v>
      </c>
      <c r="U1" s="223">
        <v>100</v>
      </c>
    </row>
    <row r="2" spans="1:21" s="10" customFormat="1" ht="24.75" customHeight="1" x14ac:dyDescent="0.2">
      <c r="A2" s="457" t="s">
        <v>410</v>
      </c>
      <c r="B2" s="457"/>
      <c r="C2" s="457"/>
      <c r="D2" s="457"/>
      <c r="E2" s="457"/>
      <c r="F2" s="457"/>
      <c r="G2" s="457"/>
      <c r="H2" s="457"/>
      <c r="I2" s="457"/>
      <c r="J2" s="457"/>
      <c r="K2" s="457"/>
      <c r="L2" s="457"/>
      <c r="M2" s="457"/>
      <c r="N2" s="457"/>
      <c r="O2" s="457"/>
      <c r="P2" s="457"/>
      <c r="T2" s="227">
        <v>20444</v>
      </c>
      <c r="U2" s="223">
        <v>99</v>
      </c>
    </row>
    <row r="3" spans="1:21" s="12" customFormat="1" ht="29.25" customHeight="1" x14ac:dyDescent="0.2">
      <c r="A3" s="458" t="s">
        <v>81</v>
      </c>
      <c r="B3" s="458"/>
      <c r="C3" s="458"/>
      <c r="D3" s="459" t="s">
        <v>114</v>
      </c>
      <c r="E3" s="459"/>
      <c r="F3" s="460" t="s">
        <v>347</v>
      </c>
      <c r="G3" s="460"/>
      <c r="H3" s="11"/>
      <c r="I3" s="471" t="s">
        <v>372</v>
      </c>
      <c r="J3" s="472"/>
      <c r="K3" s="472"/>
      <c r="L3" s="472"/>
      <c r="M3" s="74" t="s">
        <v>257</v>
      </c>
      <c r="N3" s="469" t="s">
        <v>327</v>
      </c>
      <c r="O3" s="469"/>
      <c r="P3" s="469"/>
      <c r="T3" s="227">
        <v>20474</v>
      </c>
      <c r="U3" s="223">
        <v>98</v>
      </c>
    </row>
    <row r="4" spans="1:21" s="12" customFormat="1" ht="17.25" customHeight="1" x14ac:dyDescent="0.2">
      <c r="A4" s="461" t="s">
        <v>73</v>
      </c>
      <c r="B4" s="461"/>
      <c r="C4" s="461"/>
      <c r="D4" s="462" t="s">
        <v>255</v>
      </c>
      <c r="E4" s="462"/>
      <c r="F4" s="173"/>
      <c r="G4" s="29"/>
      <c r="H4" s="29"/>
      <c r="I4" s="29"/>
      <c r="J4" s="29"/>
      <c r="K4" s="29"/>
      <c r="L4" s="30"/>
      <c r="M4" s="75" t="s">
        <v>5</v>
      </c>
      <c r="N4" s="470" t="s">
        <v>412</v>
      </c>
      <c r="O4" s="470"/>
      <c r="P4" s="470"/>
      <c r="T4" s="227">
        <v>20504</v>
      </c>
      <c r="U4" s="223">
        <v>97</v>
      </c>
    </row>
    <row r="5" spans="1:21" s="10" customFormat="1" ht="15" customHeight="1" x14ac:dyDescent="0.2">
      <c r="A5" s="13"/>
      <c r="B5" s="13"/>
      <c r="C5" s="14"/>
      <c r="D5" s="15"/>
      <c r="E5" s="16"/>
      <c r="F5" s="174"/>
      <c r="G5" s="16"/>
      <c r="H5" s="16"/>
      <c r="I5" s="13"/>
      <c r="J5" s="13"/>
      <c r="K5" s="13"/>
      <c r="L5" s="17"/>
      <c r="M5" s="18"/>
      <c r="N5" s="476">
        <v>42168.791101967596</v>
      </c>
      <c r="O5" s="476"/>
      <c r="P5" s="476"/>
      <c r="T5" s="227">
        <v>20534</v>
      </c>
      <c r="U5" s="223">
        <v>96</v>
      </c>
    </row>
    <row r="6" spans="1:21" s="19" customFormat="1" ht="18.75" customHeight="1" x14ac:dyDescent="0.2">
      <c r="A6" s="463" t="s">
        <v>12</v>
      </c>
      <c r="B6" s="465" t="s">
        <v>68</v>
      </c>
      <c r="C6" s="467" t="s">
        <v>78</v>
      </c>
      <c r="D6" s="464" t="s">
        <v>14</v>
      </c>
      <c r="E6" s="464" t="s">
        <v>404</v>
      </c>
      <c r="F6" s="475" t="s">
        <v>15</v>
      </c>
      <c r="G6" s="473" t="s">
        <v>155</v>
      </c>
      <c r="I6" s="238" t="s">
        <v>349</v>
      </c>
      <c r="J6" s="239"/>
      <c r="K6" s="239"/>
      <c r="L6" s="239"/>
      <c r="M6" s="239"/>
      <c r="N6" s="239"/>
      <c r="O6" s="239"/>
      <c r="P6" s="240"/>
      <c r="T6" s="228">
        <v>20564</v>
      </c>
      <c r="U6" s="226">
        <v>95</v>
      </c>
    </row>
    <row r="7" spans="1:21" ht="26.25" customHeight="1" x14ac:dyDescent="0.2">
      <c r="A7" s="463"/>
      <c r="B7" s="466"/>
      <c r="C7" s="467"/>
      <c r="D7" s="464"/>
      <c r="E7" s="464"/>
      <c r="F7" s="475"/>
      <c r="G7" s="474"/>
      <c r="H7" s="20"/>
      <c r="I7" s="46" t="s">
        <v>335</v>
      </c>
      <c r="J7" s="46" t="s">
        <v>69</v>
      </c>
      <c r="K7" s="46" t="s">
        <v>68</v>
      </c>
      <c r="L7" s="111" t="s">
        <v>13</v>
      </c>
      <c r="M7" s="112" t="s">
        <v>14</v>
      </c>
      <c r="N7" s="112" t="s">
        <v>405</v>
      </c>
      <c r="O7" s="169" t="s">
        <v>15</v>
      </c>
      <c r="P7" s="46" t="s">
        <v>28</v>
      </c>
      <c r="T7" s="228">
        <v>20594</v>
      </c>
      <c r="U7" s="226">
        <v>94</v>
      </c>
    </row>
    <row r="8" spans="1:21" s="19" customFormat="1" ht="71.25" customHeight="1" x14ac:dyDescent="0.2">
      <c r="A8" s="277">
        <v>1</v>
      </c>
      <c r="B8" s="284">
        <v>20</v>
      </c>
      <c r="C8" s="280" t="s">
        <v>381</v>
      </c>
      <c r="D8" s="285" t="s">
        <v>382</v>
      </c>
      <c r="E8" s="286" t="s">
        <v>401</v>
      </c>
      <c r="F8" s="282">
        <v>20679</v>
      </c>
      <c r="G8" s="303"/>
      <c r="H8" s="22"/>
      <c r="I8" s="277">
        <v>1</v>
      </c>
      <c r="J8" s="278" t="s">
        <v>55</v>
      </c>
      <c r="K8" s="279">
        <v>40</v>
      </c>
      <c r="L8" s="280">
        <v>34875</v>
      </c>
      <c r="M8" s="281" t="s">
        <v>388</v>
      </c>
      <c r="N8" s="281" t="s">
        <v>401</v>
      </c>
      <c r="O8" s="282">
        <v>21317</v>
      </c>
      <c r="P8" s="283">
        <v>5</v>
      </c>
      <c r="T8" s="228">
        <v>20624</v>
      </c>
      <c r="U8" s="226">
        <v>93</v>
      </c>
    </row>
    <row r="9" spans="1:21" s="19" customFormat="1" ht="71.25" customHeight="1" x14ac:dyDescent="0.2">
      <c r="A9" s="277">
        <v>2</v>
      </c>
      <c r="B9" s="284">
        <v>23</v>
      </c>
      <c r="C9" s="280">
        <v>33045</v>
      </c>
      <c r="D9" s="285" t="s">
        <v>383</v>
      </c>
      <c r="E9" s="286" t="s">
        <v>401</v>
      </c>
      <c r="F9" s="282">
        <v>20783</v>
      </c>
      <c r="G9" s="303"/>
      <c r="H9" s="22"/>
      <c r="I9" s="277">
        <v>2</v>
      </c>
      <c r="J9" s="278" t="s">
        <v>56</v>
      </c>
      <c r="K9" s="279">
        <v>38</v>
      </c>
      <c r="L9" s="280">
        <v>32983</v>
      </c>
      <c r="M9" s="281" t="s">
        <v>386</v>
      </c>
      <c r="N9" s="281" t="s">
        <v>401</v>
      </c>
      <c r="O9" s="282" t="s">
        <v>419</v>
      </c>
      <c r="P9" s="283" t="s">
        <v>414</v>
      </c>
      <c r="T9" s="228">
        <v>20654</v>
      </c>
      <c r="U9" s="226">
        <v>92</v>
      </c>
    </row>
    <row r="10" spans="1:21" s="19" customFormat="1" ht="71.25" customHeight="1" x14ac:dyDescent="0.2">
      <c r="A10" s="277">
        <v>3</v>
      </c>
      <c r="B10" s="284">
        <v>25</v>
      </c>
      <c r="C10" s="280">
        <v>34826</v>
      </c>
      <c r="D10" s="285" t="s">
        <v>384</v>
      </c>
      <c r="E10" s="286" t="s">
        <v>401</v>
      </c>
      <c r="F10" s="282">
        <v>21057</v>
      </c>
      <c r="G10" s="303"/>
      <c r="H10" s="22"/>
      <c r="I10" s="277">
        <v>2</v>
      </c>
      <c r="J10" s="278" t="s">
        <v>57</v>
      </c>
      <c r="K10" s="279">
        <v>29</v>
      </c>
      <c r="L10" s="280">
        <v>35562</v>
      </c>
      <c r="M10" s="281" t="s">
        <v>385</v>
      </c>
      <c r="N10" s="281" t="s">
        <v>401</v>
      </c>
      <c r="O10" s="282" t="s">
        <v>419</v>
      </c>
      <c r="P10" s="283" t="s">
        <v>414</v>
      </c>
      <c r="T10" s="228">
        <v>20684</v>
      </c>
      <c r="U10" s="226">
        <v>91</v>
      </c>
    </row>
    <row r="11" spans="1:21" s="19" customFormat="1" ht="71.25" customHeight="1" thickBot="1" x14ac:dyDescent="0.25">
      <c r="A11" s="356">
        <v>4</v>
      </c>
      <c r="B11" s="357">
        <v>43</v>
      </c>
      <c r="C11" s="358">
        <v>34242</v>
      </c>
      <c r="D11" s="359" t="s">
        <v>389</v>
      </c>
      <c r="E11" s="360" t="s">
        <v>401</v>
      </c>
      <c r="F11" s="361">
        <v>21167</v>
      </c>
      <c r="G11" s="362"/>
      <c r="H11" s="22"/>
      <c r="I11" s="277">
        <v>3</v>
      </c>
      <c r="J11" s="278" t="s">
        <v>58</v>
      </c>
      <c r="K11" s="279">
        <v>39</v>
      </c>
      <c r="L11" s="280">
        <v>34524</v>
      </c>
      <c r="M11" s="281" t="s">
        <v>387</v>
      </c>
      <c r="N11" s="281" t="s">
        <v>401</v>
      </c>
      <c r="O11" s="282" t="s">
        <v>419</v>
      </c>
      <c r="P11" s="283" t="s">
        <v>414</v>
      </c>
      <c r="T11" s="228">
        <v>20714</v>
      </c>
      <c r="U11" s="226">
        <v>90</v>
      </c>
    </row>
    <row r="12" spans="1:21" s="19" customFormat="1" ht="71.25" customHeight="1" x14ac:dyDescent="0.2">
      <c r="A12" s="349">
        <v>5</v>
      </c>
      <c r="B12" s="350">
        <v>40</v>
      </c>
      <c r="C12" s="351">
        <v>34875</v>
      </c>
      <c r="D12" s="352" t="s">
        <v>388</v>
      </c>
      <c r="E12" s="353" t="s">
        <v>401</v>
      </c>
      <c r="F12" s="354">
        <v>21317</v>
      </c>
      <c r="G12" s="355"/>
      <c r="H12" s="22"/>
      <c r="I12" s="277">
        <v>3</v>
      </c>
      <c r="J12" s="278" t="s">
        <v>59</v>
      </c>
      <c r="K12" s="279">
        <v>43</v>
      </c>
      <c r="L12" s="280">
        <v>34242</v>
      </c>
      <c r="M12" s="281" t="s">
        <v>389</v>
      </c>
      <c r="N12" s="281" t="s">
        <v>401</v>
      </c>
      <c r="O12" s="282">
        <v>21167</v>
      </c>
      <c r="P12" s="283">
        <v>4</v>
      </c>
      <c r="T12" s="228">
        <v>20744</v>
      </c>
      <c r="U12" s="226">
        <v>89</v>
      </c>
    </row>
    <row r="13" spans="1:21" s="19" customFormat="1" ht="71.25" customHeight="1" x14ac:dyDescent="0.2">
      <c r="A13" s="277" t="s">
        <v>414</v>
      </c>
      <c r="B13" s="284">
        <v>38</v>
      </c>
      <c r="C13" s="280">
        <v>32983</v>
      </c>
      <c r="D13" s="285" t="s">
        <v>386</v>
      </c>
      <c r="E13" s="286" t="s">
        <v>401</v>
      </c>
      <c r="F13" s="282" t="s">
        <v>419</v>
      </c>
      <c r="G13" s="303"/>
      <c r="H13" s="22"/>
      <c r="I13" s="277">
        <v>4</v>
      </c>
      <c r="J13" s="278" t="s">
        <v>60</v>
      </c>
      <c r="K13" s="279">
        <v>23</v>
      </c>
      <c r="L13" s="280">
        <v>33045</v>
      </c>
      <c r="M13" s="281" t="s">
        <v>383</v>
      </c>
      <c r="N13" s="281" t="s">
        <v>401</v>
      </c>
      <c r="O13" s="282">
        <v>20783</v>
      </c>
      <c r="P13" s="283">
        <v>2</v>
      </c>
      <c r="T13" s="228">
        <v>20774</v>
      </c>
      <c r="U13" s="226">
        <v>88</v>
      </c>
    </row>
    <row r="14" spans="1:21" s="19" customFormat="1" ht="71.25" customHeight="1" x14ac:dyDescent="0.2">
      <c r="A14" s="277" t="s">
        <v>414</v>
      </c>
      <c r="B14" s="284">
        <v>29</v>
      </c>
      <c r="C14" s="280">
        <v>35562</v>
      </c>
      <c r="D14" s="285" t="s">
        <v>385</v>
      </c>
      <c r="E14" s="286" t="s">
        <v>401</v>
      </c>
      <c r="F14" s="282" t="s">
        <v>419</v>
      </c>
      <c r="G14" s="303"/>
      <c r="H14" s="22"/>
      <c r="I14" s="277">
        <v>5</v>
      </c>
      <c r="J14" s="278" t="s">
        <v>148</v>
      </c>
      <c r="K14" s="279">
        <v>25</v>
      </c>
      <c r="L14" s="280">
        <v>34826</v>
      </c>
      <c r="M14" s="281" t="s">
        <v>384</v>
      </c>
      <c r="N14" s="281" t="s">
        <v>401</v>
      </c>
      <c r="O14" s="282">
        <v>21057</v>
      </c>
      <c r="P14" s="283">
        <v>3</v>
      </c>
      <c r="T14" s="228"/>
      <c r="U14" s="226"/>
    </row>
    <row r="15" spans="1:21" s="19" customFormat="1" ht="71.25" customHeight="1" x14ac:dyDescent="0.2">
      <c r="A15" s="277" t="s">
        <v>414</v>
      </c>
      <c r="B15" s="284">
        <v>39</v>
      </c>
      <c r="C15" s="280">
        <v>34524</v>
      </c>
      <c r="D15" s="285" t="s">
        <v>387</v>
      </c>
      <c r="E15" s="286" t="s">
        <v>401</v>
      </c>
      <c r="F15" s="282" t="s">
        <v>419</v>
      </c>
      <c r="G15" s="303"/>
      <c r="H15" s="22"/>
      <c r="I15" s="277">
        <v>6</v>
      </c>
      <c r="J15" s="278" t="s">
        <v>149</v>
      </c>
      <c r="K15" s="279">
        <v>20</v>
      </c>
      <c r="L15" s="280" t="s">
        <v>381</v>
      </c>
      <c r="M15" s="281" t="s">
        <v>382</v>
      </c>
      <c r="N15" s="281" t="s">
        <v>401</v>
      </c>
      <c r="O15" s="282">
        <v>20679</v>
      </c>
      <c r="P15" s="283">
        <v>1</v>
      </c>
      <c r="T15" s="228"/>
      <c r="U15" s="226"/>
    </row>
    <row r="16" spans="1:21" s="19" customFormat="1" ht="71.25" customHeight="1" x14ac:dyDescent="0.2">
      <c r="A16" s="66"/>
      <c r="B16" s="263"/>
      <c r="C16" s="109"/>
      <c r="D16" s="264"/>
      <c r="E16" s="167"/>
      <c r="F16" s="175"/>
      <c r="G16" s="303"/>
      <c r="H16" s="22"/>
      <c r="I16" s="238" t="s">
        <v>17</v>
      </c>
      <c r="J16" s="239"/>
      <c r="K16" s="239"/>
      <c r="L16" s="239"/>
      <c r="M16" s="239"/>
      <c r="N16" s="239"/>
      <c r="O16" s="239"/>
      <c r="P16" s="240"/>
      <c r="T16" s="228">
        <v>20984</v>
      </c>
      <c r="U16" s="226">
        <v>81</v>
      </c>
    </row>
    <row r="17" spans="1:21" s="19" customFormat="1" ht="71.25" customHeight="1" x14ac:dyDescent="0.2">
      <c r="A17" s="66"/>
      <c r="B17" s="263"/>
      <c r="C17" s="109"/>
      <c r="D17" s="264"/>
      <c r="E17" s="167"/>
      <c r="F17" s="175"/>
      <c r="G17" s="303"/>
      <c r="H17" s="22"/>
      <c r="I17" s="46" t="s">
        <v>335</v>
      </c>
      <c r="J17" s="46" t="s">
        <v>69</v>
      </c>
      <c r="K17" s="46" t="s">
        <v>68</v>
      </c>
      <c r="L17" s="111" t="s">
        <v>13</v>
      </c>
      <c r="M17" s="112" t="s">
        <v>14</v>
      </c>
      <c r="N17" s="112" t="s">
        <v>405</v>
      </c>
      <c r="O17" s="169" t="s">
        <v>15</v>
      </c>
      <c r="P17" s="46" t="s">
        <v>28</v>
      </c>
      <c r="T17" s="228">
        <v>21014</v>
      </c>
      <c r="U17" s="226">
        <v>80</v>
      </c>
    </row>
    <row r="18" spans="1:21" s="19" customFormat="1" ht="71.25" customHeight="1" x14ac:dyDescent="0.2">
      <c r="A18" s="66"/>
      <c r="B18" s="263"/>
      <c r="C18" s="109"/>
      <c r="D18" s="264"/>
      <c r="E18" s="167"/>
      <c r="F18" s="175"/>
      <c r="G18" s="303"/>
      <c r="H18" s="22"/>
      <c r="I18" s="66">
        <v>1</v>
      </c>
      <c r="J18" s="199" t="s">
        <v>61</v>
      </c>
      <c r="K18" s="245" t="s">
        <v>420</v>
      </c>
      <c r="L18" s="109" t="s">
        <v>420</v>
      </c>
      <c r="M18" s="200" t="s">
        <v>420</v>
      </c>
      <c r="N18" s="200" t="s">
        <v>420</v>
      </c>
      <c r="O18" s="175"/>
      <c r="P18" s="262"/>
      <c r="T18" s="228">
        <v>21044</v>
      </c>
      <c r="U18" s="226">
        <v>79</v>
      </c>
    </row>
    <row r="19" spans="1:21" s="19" customFormat="1" ht="71.25" customHeight="1" x14ac:dyDescent="0.2">
      <c r="A19" s="66"/>
      <c r="B19" s="263"/>
      <c r="C19" s="109"/>
      <c r="D19" s="264"/>
      <c r="E19" s="167"/>
      <c r="F19" s="175"/>
      <c r="G19" s="303"/>
      <c r="H19" s="22"/>
      <c r="I19" s="66">
        <v>2</v>
      </c>
      <c r="J19" s="199" t="s">
        <v>62</v>
      </c>
      <c r="K19" s="245" t="s">
        <v>420</v>
      </c>
      <c r="L19" s="109" t="s">
        <v>420</v>
      </c>
      <c r="M19" s="200" t="s">
        <v>420</v>
      </c>
      <c r="N19" s="200" t="s">
        <v>420</v>
      </c>
      <c r="O19" s="175"/>
      <c r="P19" s="262"/>
      <c r="T19" s="228">
        <v>21074</v>
      </c>
      <c r="U19" s="226">
        <v>78</v>
      </c>
    </row>
    <row r="20" spans="1:21" s="19" customFormat="1" ht="71.25" customHeight="1" x14ac:dyDescent="0.2">
      <c r="A20" s="66"/>
      <c r="B20" s="263"/>
      <c r="C20" s="109"/>
      <c r="D20" s="264"/>
      <c r="E20" s="167"/>
      <c r="F20" s="175"/>
      <c r="G20" s="303"/>
      <c r="H20" s="22"/>
      <c r="I20" s="66">
        <v>3</v>
      </c>
      <c r="J20" s="199" t="s">
        <v>63</v>
      </c>
      <c r="K20" s="245" t="s">
        <v>420</v>
      </c>
      <c r="L20" s="109" t="s">
        <v>420</v>
      </c>
      <c r="M20" s="200" t="s">
        <v>420</v>
      </c>
      <c r="N20" s="200" t="s">
        <v>420</v>
      </c>
      <c r="O20" s="175"/>
      <c r="P20" s="262"/>
      <c r="T20" s="228">
        <v>21104</v>
      </c>
      <c r="U20" s="226">
        <v>77</v>
      </c>
    </row>
    <row r="21" spans="1:21" s="19" customFormat="1" ht="71.25" customHeight="1" x14ac:dyDescent="0.2">
      <c r="A21" s="66"/>
      <c r="B21" s="263"/>
      <c r="C21" s="109"/>
      <c r="D21" s="264"/>
      <c r="E21" s="167"/>
      <c r="F21" s="175"/>
      <c r="G21" s="303"/>
      <c r="H21" s="22"/>
      <c r="I21" s="66">
        <v>4</v>
      </c>
      <c r="J21" s="199" t="s">
        <v>64</v>
      </c>
      <c r="K21" s="245" t="s">
        <v>420</v>
      </c>
      <c r="L21" s="109" t="s">
        <v>420</v>
      </c>
      <c r="M21" s="200" t="s">
        <v>420</v>
      </c>
      <c r="N21" s="200" t="s">
        <v>420</v>
      </c>
      <c r="O21" s="175"/>
      <c r="P21" s="262"/>
      <c r="T21" s="228">
        <v>21134</v>
      </c>
      <c r="U21" s="226">
        <v>76</v>
      </c>
    </row>
    <row r="22" spans="1:21" s="19" customFormat="1" ht="71.25" customHeight="1" x14ac:dyDescent="0.2">
      <c r="A22" s="66"/>
      <c r="B22" s="263"/>
      <c r="C22" s="109"/>
      <c r="D22" s="264"/>
      <c r="E22" s="167"/>
      <c r="F22" s="175"/>
      <c r="G22" s="303"/>
      <c r="H22" s="22"/>
      <c r="I22" s="66">
        <v>5</v>
      </c>
      <c r="J22" s="199" t="s">
        <v>65</v>
      </c>
      <c r="K22" s="245" t="s">
        <v>420</v>
      </c>
      <c r="L22" s="109" t="s">
        <v>420</v>
      </c>
      <c r="M22" s="200" t="s">
        <v>420</v>
      </c>
      <c r="N22" s="200" t="s">
        <v>420</v>
      </c>
      <c r="O22" s="175"/>
      <c r="P22" s="262"/>
      <c r="T22" s="228">
        <v>21164</v>
      </c>
      <c r="U22" s="226">
        <v>75</v>
      </c>
    </row>
    <row r="23" spans="1:21" s="19" customFormat="1" ht="71.25" customHeight="1" x14ac:dyDescent="0.2">
      <c r="A23" s="66"/>
      <c r="B23" s="263"/>
      <c r="C23" s="109"/>
      <c r="D23" s="264"/>
      <c r="E23" s="167"/>
      <c r="F23" s="175"/>
      <c r="G23" s="303"/>
      <c r="H23" s="22"/>
      <c r="I23" s="66">
        <v>6</v>
      </c>
      <c r="J23" s="199" t="s">
        <v>66</v>
      </c>
      <c r="K23" s="245" t="s">
        <v>420</v>
      </c>
      <c r="L23" s="109" t="s">
        <v>420</v>
      </c>
      <c r="M23" s="200" t="s">
        <v>420</v>
      </c>
      <c r="N23" s="200" t="s">
        <v>420</v>
      </c>
      <c r="O23" s="175"/>
      <c r="P23" s="262"/>
      <c r="T23" s="228">
        <v>21204</v>
      </c>
      <c r="U23" s="226">
        <v>74</v>
      </c>
    </row>
    <row r="24" spans="1:21" ht="25.5" customHeight="1" x14ac:dyDescent="0.2">
      <c r="A24" s="32"/>
      <c r="B24" s="32"/>
      <c r="C24" s="33"/>
      <c r="D24" s="53"/>
      <c r="E24" s="34"/>
      <c r="F24" s="176"/>
      <c r="G24" s="36"/>
      <c r="I24" s="37"/>
      <c r="J24" s="38"/>
      <c r="K24" s="39"/>
      <c r="L24" s="40"/>
      <c r="M24" s="49"/>
      <c r="N24" s="49"/>
      <c r="O24" s="170"/>
      <c r="P24" s="39"/>
      <c r="T24" s="228">
        <v>23754</v>
      </c>
      <c r="U24" s="226">
        <v>39</v>
      </c>
    </row>
    <row r="25" spans="1:21" ht="25.5" customHeight="1" x14ac:dyDescent="0.2">
      <c r="A25" s="26" t="s">
        <v>19</v>
      </c>
      <c r="B25" s="26"/>
      <c r="C25" s="26"/>
      <c r="D25" s="54"/>
      <c r="E25" s="47" t="s">
        <v>0</v>
      </c>
      <c r="F25" s="177" t="s">
        <v>1</v>
      </c>
      <c r="G25" s="23"/>
      <c r="H25" s="27" t="s">
        <v>2</v>
      </c>
      <c r="I25" s="27"/>
      <c r="J25" s="27"/>
      <c r="K25" s="27"/>
      <c r="M25" s="50" t="s">
        <v>3</v>
      </c>
      <c r="N25" s="51" t="s">
        <v>3</v>
      </c>
      <c r="O25" s="171" t="s">
        <v>3</v>
      </c>
      <c r="P25" s="26"/>
      <c r="Q25" s="28"/>
      <c r="T25" s="228">
        <v>23874</v>
      </c>
      <c r="U25" s="226">
        <v>38</v>
      </c>
    </row>
    <row r="26" spans="1:21" x14ac:dyDescent="0.2">
      <c r="T26" s="228">
        <v>23994</v>
      </c>
      <c r="U26" s="226">
        <v>37</v>
      </c>
    </row>
    <row r="27" spans="1:21" x14ac:dyDescent="0.2">
      <c r="T27" s="228">
        <v>24114</v>
      </c>
      <c r="U27" s="226">
        <v>36</v>
      </c>
    </row>
    <row r="28" spans="1:21" x14ac:dyDescent="0.2">
      <c r="T28" s="228">
        <v>24234</v>
      </c>
      <c r="U28" s="226">
        <v>35</v>
      </c>
    </row>
    <row r="29" spans="1:21" x14ac:dyDescent="0.2">
      <c r="T29" s="228">
        <v>24354</v>
      </c>
      <c r="U29" s="226">
        <v>34</v>
      </c>
    </row>
    <row r="30" spans="1:21" x14ac:dyDescent="0.2">
      <c r="T30" s="228">
        <v>24474</v>
      </c>
      <c r="U30" s="226">
        <v>33</v>
      </c>
    </row>
    <row r="31" spans="1:21" x14ac:dyDescent="0.2">
      <c r="T31" s="228">
        <v>24594</v>
      </c>
      <c r="U31" s="226">
        <v>32</v>
      </c>
    </row>
    <row r="32" spans="1:21" x14ac:dyDescent="0.2">
      <c r="T32" s="228">
        <v>24714</v>
      </c>
      <c r="U32" s="226">
        <v>31</v>
      </c>
    </row>
    <row r="33" spans="20:21" x14ac:dyDescent="0.2">
      <c r="T33" s="228">
        <v>24864</v>
      </c>
      <c r="U33" s="226">
        <v>30</v>
      </c>
    </row>
    <row r="34" spans="20:21" x14ac:dyDescent="0.2">
      <c r="T34" s="228">
        <v>25014</v>
      </c>
      <c r="U34" s="226">
        <v>29</v>
      </c>
    </row>
    <row r="35" spans="20:21" x14ac:dyDescent="0.2">
      <c r="T35" s="228">
        <v>25164</v>
      </c>
      <c r="U35" s="226">
        <v>28</v>
      </c>
    </row>
    <row r="36" spans="20:21" x14ac:dyDescent="0.2">
      <c r="T36" s="228">
        <v>25314</v>
      </c>
      <c r="U36" s="226">
        <v>27</v>
      </c>
    </row>
    <row r="37" spans="20:21" x14ac:dyDescent="0.2">
      <c r="T37" s="228">
        <v>25464</v>
      </c>
      <c r="U37" s="226">
        <v>26</v>
      </c>
    </row>
    <row r="38" spans="20:21" x14ac:dyDescent="0.2">
      <c r="T38" s="228">
        <v>25614</v>
      </c>
      <c r="U38" s="226">
        <v>25</v>
      </c>
    </row>
    <row r="39" spans="20:21" x14ac:dyDescent="0.2">
      <c r="T39" s="228">
        <v>25814</v>
      </c>
      <c r="U39" s="226">
        <v>24</v>
      </c>
    </row>
    <row r="40" spans="20:21" x14ac:dyDescent="0.2">
      <c r="T40" s="228">
        <v>30014</v>
      </c>
      <c r="U40" s="226">
        <v>23</v>
      </c>
    </row>
    <row r="41" spans="20:21" x14ac:dyDescent="0.2">
      <c r="T41" s="228">
        <v>30214</v>
      </c>
      <c r="U41" s="226">
        <v>22</v>
      </c>
    </row>
    <row r="42" spans="20:21" x14ac:dyDescent="0.2">
      <c r="T42" s="228">
        <v>30414</v>
      </c>
      <c r="U42" s="226">
        <v>21</v>
      </c>
    </row>
    <row r="43" spans="20:21" x14ac:dyDescent="0.2">
      <c r="T43" s="228">
        <v>30614</v>
      </c>
      <c r="U43" s="226">
        <v>20</v>
      </c>
    </row>
    <row r="44" spans="20:21" x14ac:dyDescent="0.2">
      <c r="T44" s="228">
        <v>30814</v>
      </c>
      <c r="U44" s="226">
        <v>19</v>
      </c>
    </row>
    <row r="45" spans="20:21" x14ac:dyDescent="0.2">
      <c r="T45" s="228">
        <v>31014</v>
      </c>
      <c r="U45" s="226">
        <v>18</v>
      </c>
    </row>
    <row r="46" spans="20:21" x14ac:dyDescent="0.2">
      <c r="T46" s="228">
        <v>31214</v>
      </c>
      <c r="U46" s="226">
        <v>17</v>
      </c>
    </row>
    <row r="47" spans="20:21" x14ac:dyDescent="0.2">
      <c r="T47" s="228">
        <v>31414</v>
      </c>
      <c r="U47" s="226">
        <v>16</v>
      </c>
    </row>
    <row r="48" spans="20:21" x14ac:dyDescent="0.2">
      <c r="T48" s="228">
        <v>31614</v>
      </c>
      <c r="U48" s="226">
        <v>15</v>
      </c>
    </row>
    <row r="49" spans="20:21" x14ac:dyDescent="0.2">
      <c r="T49" s="228">
        <v>31814</v>
      </c>
      <c r="U49" s="226">
        <v>14</v>
      </c>
    </row>
    <row r="50" spans="20:21" x14ac:dyDescent="0.2">
      <c r="T50" s="228">
        <v>32014</v>
      </c>
      <c r="U50" s="226">
        <v>13</v>
      </c>
    </row>
    <row r="51" spans="20:21" x14ac:dyDescent="0.2">
      <c r="T51" s="228">
        <v>32214</v>
      </c>
      <c r="U51" s="226">
        <v>12</v>
      </c>
    </row>
    <row r="52" spans="20:21" x14ac:dyDescent="0.2">
      <c r="T52" s="228">
        <v>32414</v>
      </c>
      <c r="U52" s="226">
        <v>11</v>
      </c>
    </row>
    <row r="53" spans="20:21" x14ac:dyDescent="0.2">
      <c r="T53" s="228">
        <v>32614</v>
      </c>
      <c r="U53" s="226">
        <v>10</v>
      </c>
    </row>
    <row r="54" spans="20:21" x14ac:dyDescent="0.2">
      <c r="T54" s="228">
        <v>32914</v>
      </c>
      <c r="U54" s="226">
        <v>9</v>
      </c>
    </row>
    <row r="55" spans="20:21" x14ac:dyDescent="0.2">
      <c r="T55" s="228">
        <v>33214</v>
      </c>
      <c r="U55" s="226">
        <v>8</v>
      </c>
    </row>
    <row r="56" spans="20:21" x14ac:dyDescent="0.2">
      <c r="T56" s="228">
        <v>33514</v>
      </c>
      <c r="U56" s="226">
        <v>7</v>
      </c>
    </row>
    <row r="57" spans="20:21" x14ac:dyDescent="0.2">
      <c r="T57" s="228">
        <v>33814</v>
      </c>
      <c r="U57" s="226">
        <v>6</v>
      </c>
    </row>
    <row r="58" spans="20:21" x14ac:dyDescent="0.2">
      <c r="T58" s="228">
        <v>34214</v>
      </c>
      <c r="U58" s="226">
        <v>5</v>
      </c>
    </row>
    <row r="59" spans="20:21" x14ac:dyDescent="0.2">
      <c r="T59" s="228">
        <v>34614</v>
      </c>
      <c r="U59" s="226">
        <v>4</v>
      </c>
    </row>
    <row r="60" spans="20:21" x14ac:dyDescent="0.2">
      <c r="T60" s="228">
        <v>35014</v>
      </c>
      <c r="U60" s="226">
        <v>3</v>
      </c>
    </row>
    <row r="61" spans="20:21" x14ac:dyDescent="0.2">
      <c r="T61" s="228">
        <v>35514</v>
      </c>
      <c r="U61" s="226">
        <v>2</v>
      </c>
    </row>
    <row r="62" spans="20:21" x14ac:dyDescent="0.2">
      <c r="T62" s="228">
        <v>40014</v>
      </c>
      <c r="U62" s="226">
        <v>1</v>
      </c>
    </row>
  </sheetData>
  <autoFilter ref="B6:G7">
    <sortState ref="B9:G15">
      <sortCondition ref="F6:F7"/>
    </sortState>
  </autoFilter>
  <mergeCells count="18">
    <mergeCell ref="A4:C4"/>
    <mergeCell ref="D4:E4"/>
    <mergeCell ref="A1:P1"/>
    <mergeCell ref="A2:P2"/>
    <mergeCell ref="A3:C3"/>
    <mergeCell ref="D3:E3"/>
    <mergeCell ref="F3:G3"/>
    <mergeCell ref="N5:P5"/>
    <mergeCell ref="G6:G7"/>
    <mergeCell ref="N4:P4"/>
    <mergeCell ref="I3:L3"/>
    <mergeCell ref="N3:P3"/>
    <mergeCell ref="A6:A7"/>
    <mergeCell ref="B6:B7"/>
    <mergeCell ref="E6:E7"/>
    <mergeCell ref="F6:F7"/>
    <mergeCell ref="C6:C7"/>
    <mergeCell ref="D6:D7"/>
  </mergeCells>
  <conditionalFormatting sqref="G8:G23">
    <cfRule type="containsText" dxfId="12" priority="2" stopIfTrue="1" operator="containsText" text="1395">
      <formula>NOT(ISERROR(SEARCH("1395",G8)))</formula>
    </cfRule>
    <cfRule type="containsText" dxfId="11" priority="3" stopIfTrue="1" operator="containsText" text="1399">
      <formula>NOT(ISERROR(SEARCH("1399",G8)))</formula>
    </cfRule>
    <cfRule type="containsText" dxfId="10" priority="4" stopIfTrue="1" operator="containsText" text="1399">
      <formula>NOT(ISERROR(SEARCH("1399",G8)))</formula>
    </cfRule>
    <cfRule type="containsText" dxfId="9" priority="5" stopIfTrue="1" operator="containsText" text="1400">
      <formula>NOT(ISERROR(SEARCH("1400",G8)))</formula>
    </cfRule>
  </conditionalFormatting>
  <conditionalFormatting sqref="I8:I15">
    <cfRule type="duplicateValues" dxfId="8" priority="14"/>
  </conditionalFormatting>
  <hyperlinks>
    <hyperlink ref="D3" location="'YARIŞMA PROGRAMI'!C7" display="100 m. Engelli"/>
  </hyperlinks>
  <printOptions horizontalCentered="1"/>
  <pageMargins left="0.27559055118110237" right="0.19685039370078741" top="0.51181102362204722" bottom="0.35433070866141736" header="0.39370078740157483" footer="0.27559055118110237"/>
  <pageSetup paperSize="9" scale="45"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U72"/>
  <sheetViews>
    <sheetView view="pageBreakPreview" zoomScale="70" zoomScaleNormal="100" zoomScaleSheetLayoutView="70" workbookViewId="0">
      <selection activeCell="P16" sqref="P16"/>
    </sheetView>
  </sheetViews>
  <sheetFormatPr defaultRowHeight="12.75" x14ac:dyDescent="0.2"/>
  <cols>
    <col min="1" max="1" width="4.85546875" style="23" customWidth="1"/>
    <col min="2" max="2" width="10" style="23" bestFit="1" customWidth="1"/>
    <col min="3" max="3" width="14.42578125" style="21" customWidth="1"/>
    <col min="4" max="4" width="28.28515625" style="48" customWidth="1"/>
    <col min="5" max="5" width="20" style="48" customWidth="1"/>
    <col min="6" max="6" width="15.42578125" style="172" customWidth="1"/>
    <col min="7" max="7" width="11" style="24" customWidth="1"/>
    <col min="8" max="8" width="2.140625" style="21" customWidth="1"/>
    <col min="9" max="9" width="7.28515625" style="23" customWidth="1"/>
    <col min="10" max="10" width="16.42578125" style="23" hidden="1" customWidth="1"/>
    <col min="11" max="11" width="8.5703125" style="23" bestFit="1" customWidth="1"/>
    <col min="12" max="12" width="15.140625" style="25" bestFit="1" customWidth="1"/>
    <col min="13" max="13" width="26.28515625" style="52" bestFit="1" customWidth="1"/>
    <col min="14" max="14" width="14.85546875" style="52" customWidth="1"/>
    <col min="15" max="15" width="13.7109375" style="172" customWidth="1"/>
    <col min="16" max="16" width="7.7109375" style="21" customWidth="1"/>
    <col min="17" max="17" width="5.7109375" style="21" customWidth="1"/>
    <col min="18" max="19" width="9.140625" style="21"/>
    <col min="20" max="20" width="9.140625" style="228" hidden="1" customWidth="1"/>
    <col min="21" max="21" width="9.140625" style="226" hidden="1" customWidth="1"/>
    <col min="22" max="16384" width="9.140625" style="21"/>
  </cols>
  <sheetData>
    <row r="1" spans="1:21" s="10" customFormat="1" ht="50.25" customHeight="1" x14ac:dyDescent="0.2">
      <c r="A1" s="454" t="s">
        <v>346</v>
      </c>
      <c r="B1" s="454"/>
      <c r="C1" s="454"/>
      <c r="D1" s="454"/>
      <c r="E1" s="454"/>
      <c r="F1" s="454"/>
      <c r="G1" s="454"/>
      <c r="H1" s="454"/>
      <c r="I1" s="454"/>
      <c r="J1" s="454"/>
      <c r="K1" s="454"/>
      <c r="L1" s="454"/>
      <c r="M1" s="454"/>
      <c r="N1" s="454"/>
      <c r="O1" s="454"/>
      <c r="P1" s="454"/>
      <c r="T1" s="227">
        <v>41514</v>
      </c>
      <c r="U1" s="223">
        <v>100</v>
      </c>
    </row>
    <row r="2" spans="1:21" s="10" customFormat="1" ht="24.75" customHeight="1" x14ac:dyDescent="0.2">
      <c r="A2" s="457" t="s">
        <v>410</v>
      </c>
      <c r="B2" s="457"/>
      <c r="C2" s="457"/>
      <c r="D2" s="457"/>
      <c r="E2" s="457"/>
      <c r="F2" s="457"/>
      <c r="G2" s="457"/>
      <c r="H2" s="457"/>
      <c r="I2" s="457"/>
      <c r="J2" s="457"/>
      <c r="K2" s="457"/>
      <c r="L2" s="457"/>
      <c r="M2" s="457"/>
      <c r="N2" s="457"/>
      <c r="O2" s="457"/>
      <c r="P2" s="457"/>
      <c r="T2" s="227">
        <v>41564</v>
      </c>
      <c r="U2" s="223">
        <v>99</v>
      </c>
    </row>
    <row r="3" spans="1:21" s="12" customFormat="1" ht="29.25" customHeight="1" x14ac:dyDescent="0.2">
      <c r="A3" s="458" t="s">
        <v>81</v>
      </c>
      <c r="B3" s="458"/>
      <c r="C3" s="458"/>
      <c r="D3" s="459" t="s">
        <v>366</v>
      </c>
      <c r="E3" s="459"/>
      <c r="F3" s="460" t="s">
        <v>347</v>
      </c>
      <c r="G3" s="460"/>
      <c r="H3" s="11"/>
      <c r="I3" s="471" t="s">
        <v>373</v>
      </c>
      <c r="J3" s="472"/>
      <c r="K3" s="472"/>
      <c r="L3" s="472"/>
      <c r="M3" s="220" t="s">
        <v>257</v>
      </c>
      <c r="N3" s="469" t="s">
        <v>328</v>
      </c>
      <c r="O3" s="469"/>
      <c r="P3" s="469"/>
      <c r="T3" s="227">
        <v>41614</v>
      </c>
      <c r="U3" s="223">
        <v>98</v>
      </c>
    </row>
    <row r="4" spans="1:21" s="12" customFormat="1" ht="17.25" customHeight="1" x14ac:dyDescent="0.2">
      <c r="A4" s="461" t="s">
        <v>73</v>
      </c>
      <c r="B4" s="461"/>
      <c r="C4" s="461"/>
      <c r="D4" s="462" t="s">
        <v>255</v>
      </c>
      <c r="E4" s="462"/>
      <c r="F4" s="173"/>
      <c r="G4" s="29"/>
      <c r="H4" s="29"/>
      <c r="I4" s="29"/>
      <c r="J4" s="29"/>
      <c r="K4" s="29"/>
      <c r="L4" s="30"/>
      <c r="M4" s="75" t="s">
        <v>5</v>
      </c>
      <c r="N4" s="470" t="e">
        <v>#REF!</v>
      </c>
      <c r="O4" s="470"/>
      <c r="P4" s="470"/>
      <c r="T4" s="227">
        <v>41664</v>
      </c>
      <c r="U4" s="223">
        <v>97</v>
      </c>
    </row>
    <row r="5" spans="1:21" s="10" customFormat="1" ht="15" customHeight="1" x14ac:dyDescent="0.2">
      <c r="A5" s="13"/>
      <c r="B5" s="13"/>
      <c r="C5" s="14"/>
      <c r="D5" s="15"/>
      <c r="E5" s="16"/>
      <c r="F5" s="174"/>
      <c r="G5" s="16"/>
      <c r="H5" s="16"/>
      <c r="I5" s="13"/>
      <c r="J5" s="13"/>
      <c r="K5" s="13"/>
      <c r="L5" s="17"/>
      <c r="M5" s="18"/>
      <c r="N5" s="476">
        <v>42168.791101967596</v>
      </c>
      <c r="O5" s="476"/>
      <c r="P5" s="476"/>
      <c r="T5" s="227">
        <v>41714</v>
      </c>
      <c r="U5" s="223">
        <v>96</v>
      </c>
    </row>
    <row r="6" spans="1:21" s="19" customFormat="1" ht="18.75" customHeight="1" x14ac:dyDescent="0.2">
      <c r="A6" s="463" t="s">
        <v>12</v>
      </c>
      <c r="B6" s="465" t="s">
        <v>68</v>
      </c>
      <c r="C6" s="467" t="s">
        <v>78</v>
      </c>
      <c r="D6" s="464" t="s">
        <v>14</v>
      </c>
      <c r="E6" s="464" t="s">
        <v>404</v>
      </c>
      <c r="F6" s="475" t="s">
        <v>15</v>
      </c>
      <c r="G6" s="473" t="s">
        <v>155</v>
      </c>
      <c r="I6" s="238" t="s">
        <v>349</v>
      </c>
      <c r="J6" s="239"/>
      <c r="K6" s="239"/>
      <c r="L6" s="239"/>
      <c r="M6" s="239"/>
      <c r="N6" s="239"/>
      <c r="O6" s="239"/>
      <c r="P6" s="240"/>
      <c r="T6" s="228">
        <v>41774</v>
      </c>
      <c r="U6" s="226">
        <v>95</v>
      </c>
    </row>
    <row r="7" spans="1:21" ht="26.25" customHeight="1" x14ac:dyDescent="0.2">
      <c r="A7" s="463"/>
      <c r="B7" s="466"/>
      <c r="C7" s="467"/>
      <c r="D7" s="464"/>
      <c r="E7" s="464"/>
      <c r="F7" s="475"/>
      <c r="G7" s="474"/>
      <c r="H7" s="20"/>
      <c r="I7" s="46" t="s">
        <v>335</v>
      </c>
      <c r="J7" s="46" t="s">
        <v>69</v>
      </c>
      <c r="K7" s="46" t="s">
        <v>68</v>
      </c>
      <c r="L7" s="111" t="s">
        <v>13</v>
      </c>
      <c r="M7" s="112" t="s">
        <v>14</v>
      </c>
      <c r="N7" s="112" t="s">
        <v>405</v>
      </c>
      <c r="O7" s="169" t="s">
        <v>15</v>
      </c>
      <c r="P7" s="46" t="s">
        <v>28</v>
      </c>
      <c r="T7" s="228">
        <v>41834</v>
      </c>
      <c r="U7" s="226">
        <v>94</v>
      </c>
    </row>
    <row r="8" spans="1:21" s="19" customFormat="1" ht="57" customHeight="1" x14ac:dyDescent="0.2">
      <c r="A8" s="277">
        <v>1</v>
      </c>
      <c r="B8" s="284">
        <v>13</v>
      </c>
      <c r="C8" s="280">
        <v>33604</v>
      </c>
      <c r="D8" s="285" t="s">
        <v>380</v>
      </c>
      <c r="E8" s="286" t="s">
        <v>401</v>
      </c>
      <c r="F8" s="282">
        <v>92278</v>
      </c>
      <c r="G8" s="303"/>
      <c r="H8" s="22"/>
      <c r="I8" s="277">
        <v>1</v>
      </c>
      <c r="J8" s="278" t="s">
        <v>295</v>
      </c>
      <c r="K8" s="279">
        <v>35</v>
      </c>
      <c r="L8" s="280">
        <v>35683</v>
      </c>
      <c r="M8" s="281" t="s">
        <v>379</v>
      </c>
      <c r="N8" s="281" t="s">
        <v>401</v>
      </c>
      <c r="O8" s="282">
        <v>92525</v>
      </c>
      <c r="P8" s="283">
        <v>2</v>
      </c>
      <c r="T8" s="228">
        <v>41894</v>
      </c>
      <c r="U8" s="226">
        <v>93</v>
      </c>
    </row>
    <row r="9" spans="1:21" s="19" customFormat="1" ht="57" customHeight="1" thickBot="1" x14ac:dyDescent="0.25">
      <c r="A9" s="385">
        <v>2</v>
      </c>
      <c r="B9" s="386">
        <v>35</v>
      </c>
      <c r="C9" s="387">
        <v>35683</v>
      </c>
      <c r="D9" s="388" t="s">
        <v>379</v>
      </c>
      <c r="E9" s="389" t="s">
        <v>401</v>
      </c>
      <c r="F9" s="390">
        <v>92525</v>
      </c>
      <c r="G9" s="391"/>
      <c r="H9" s="22"/>
      <c r="I9" s="277">
        <v>2</v>
      </c>
      <c r="J9" s="278" t="s">
        <v>296</v>
      </c>
      <c r="K9" s="279">
        <v>13</v>
      </c>
      <c r="L9" s="280">
        <v>33604</v>
      </c>
      <c r="M9" s="281" t="s">
        <v>380</v>
      </c>
      <c r="N9" s="281" t="s">
        <v>401</v>
      </c>
      <c r="O9" s="282">
        <v>92278</v>
      </c>
      <c r="P9" s="283">
        <v>1</v>
      </c>
      <c r="T9" s="228">
        <v>41954</v>
      </c>
      <c r="U9" s="226">
        <v>92</v>
      </c>
    </row>
    <row r="10" spans="1:21" s="19" customFormat="1" ht="57" customHeight="1" thickTop="1" x14ac:dyDescent="0.2">
      <c r="A10" s="349">
        <v>3</v>
      </c>
      <c r="B10" s="350">
        <v>40</v>
      </c>
      <c r="C10" s="351">
        <v>34875</v>
      </c>
      <c r="D10" s="352" t="s">
        <v>388</v>
      </c>
      <c r="E10" s="353" t="s">
        <v>401</v>
      </c>
      <c r="F10" s="354">
        <v>123668</v>
      </c>
      <c r="G10" s="355"/>
      <c r="H10" s="22"/>
      <c r="I10" s="277">
        <v>3</v>
      </c>
      <c r="J10" s="278" t="s">
        <v>297</v>
      </c>
      <c r="K10" s="279">
        <v>40</v>
      </c>
      <c r="L10" s="280">
        <v>34875</v>
      </c>
      <c r="M10" s="281" t="s">
        <v>388</v>
      </c>
      <c r="N10" s="281" t="s">
        <v>401</v>
      </c>
      <c r="O10" s="282">
        <v>123668</v>
      </c>
      <c r="P10" s="283">
        <v>3</v>
      </c>
      <c r="T10" s="228">
        <v>42014</v>
      </c>
      <c r="U10" s="226">
        <v>91</v>
      </c>
    </row>
    <row r="11" spans="1:21" s="19" customFormat="1" ht="57" customHeight="1" x14ac:dyDescent="0.2">
      <c r="A11" s="277"/>
      <c r="B11" s="284"/>
      <c r="C11" s="280"/>
      <c r="D11" s="285"/>
      <c r="E11" s="286"/>
      <c r="F11" s="282"/>
      <c r="G11" s="303"/>
      <c r="H11" s="22"/>
      <c r="I11" s="277">
        <v>4</v>
      </c>
      <c r="J11" s="278" t="s">
        <v>298</v>
      </c>
      <c r="K11" s="279" t="s">
        <v>420</v>
      </c>
      <c r="L11" s="280" t="s">
        <v>420</v>
      </c>
      <c r="M11" s="281" t="s">
        <v>420</v>
      </c>
      <c r="N11" s="281" t="s">
        <v>420</v>
      </c>
      <c r="O11" s="282"/>
      <c r="P11" s="283"/>
      <c r="T11" s="228">
        <v>42084</v>
      </c>
      <c r="U11" s="226">
        <v>90</v>
      </c>
    </row>
    <row r="12" spans="1:21" s="19" customFormat="1" ht="57" customHeight="1" x14ac:dyDescent="0.2">
      <c r="A12" s="277"/>
      <c r="B12" s="284"/>
      <c r="C12" s="280"/>
      <c r="D12" s="285"/>
      <c r="E12" s="286"/>
      <c r="F12" s="282"/>
      <c r="G12" s="303"/>
      <c r="H12" s="22"/>
      <c r="I12" s="277">
        <v>5</v>
      </c>
      <c r="J12" s="278" t="s">
        <v>299</v>
      </c>
      <c r="K12" s="279" t="s">
        <v>420</v>
      </c>
      <c r="L12" s="280" t="s">
        <v>420</v>
      </c>
      <c r="M12" s="281" t="s">
        <v>420</v>
      </c>
      <c r="N12" s="281" t="s">
        <v>420</v>
      </c>
      <c r="O12" s="282"/>
      <c r="P12" s="283"/>
      <c r="T12" s="228">
        <v>42154</v>
      </c>
      <c r="U12" s="226">
        <v>89</v>
      </c>
    </row>
    <row r="13" spans="1:21" s="19" customFormat="1" ht="57" customHeight="1" x14ac:dyDescent="0.2">
      <c r="A13" s="277"/>
      <c r="B13" s="284"/>
      <c r="C13" s="280"/>
      <c r="D13" s="285"/>
      <c r="E13" s="286"/>
      <c r="F13" s="282"/>
      <c r="G13" s="303"/>
      <c r="H13" s="22"/>
      <c r="I13" s="277">
        <v>6</v>
      </c>
      <c r="J13" s="278" t="s">
        <v>300</v>
      </c>
      <c r="K13" s="279" t="s">
        <v>420</v>
      </c>
      <c r="L13" s="280" t="s">
        <v>420</v>
      </c>
      <c r="M13" s="281" t="s">
        <v>420</v>
      </c>
      <c r="N13" s="281" t="s">
        <v>420</v>
      </c>
      <c r="O13" s="282"/>
      <c r="P13" s="283"/>
      <c r="T13" s="228">
        <v>42224</v>
      </c>
      <c r="U13" s="226">
        <v>88</v>
      </c>
    </row>
    <row r="14" spans="1:21" s="19" customFormat="1" ht="57" customHeight="1" x14ac:dyDescent="0.2">
      <c r="A14" s="277"/>
      <c r="B14" s="284"/>
      <c r="C14" s="280"/>
      <c r="D14" s="285"/>
      <c r="E14" s="286"/>
      <c r="F14" s="282"/>
      <c r="G14" s="303"/>
      <c r="H14" s="22"/>
      <c r="I14" s="277">
        <v>7</v>
      </c>
      <c r="J14" s="278" t="s">
        <v>301</v>
      </c>
      <c r="K14" s="279" t="s">
        <v>420</v>
      </c>
      <c r="L14" s="280" t="s">
        <v>420</v>
      </c>
      <c r="M14" s="281" t="s">
        <v>420</v>
      </c>
      <c r="N14" s="281" t="s">
        <v>420</v>
      </c>
      <c r="O14" s="282"/>
      <c r="P14" s="283"/>
      <c r="T14" s="228">
        <v>42294</v>
      </c>
      <c r="U14" s="226">
        <v>87</v>
      </c>
    </row>
    <row r="15" spans="1:21" s="19" customFormat="1" ht="57" customHeight="1" x14ac:dyDescent="0.2">
      <c r="A15" s="277"/>
      <c r="B15" s="284"/>
      <c r="C15" s="280"/>
      <c r="D15" s="285"/>
      <c r="E15" s="286"/>
      <c r="F15" s="282"/>
      <c r="G15" s="303"/>
      <c r="H15" s="22"/>
      <c r="I15" s="277">
        <v>8</v>
      </c>
      <c r="J15" s="278" t="s">
        <v>302</v>
      </c>
      <c r="K15" s="279" t="s">
        <v>420</v>
      </c>
      <c r="L15" s="280" t="s">
        <v>420</v>
      </c>
      <c r="M15" s="281" t="s">
        <v>420</v>
      </c>
      <c r="N15" s="281" t="s">
        <v>420</v>
      </c>
      <c r="O15" s="282"/>
      <c r="P15" s="283"/>
      <c r="T15" s="228">
        <v>42364</v>
      </c>
      <c r="U15" s="226">
        <v>86</v>
      </c>
    </row>
    <row r="16" spans="1:21" s="19" customFormat="1" ht="57" customHeight="1" x14ac:dyDescent="0.2">
      <c r="A16" s="277"/>
      <c r="B16" s="284"/>
      <c r="C16" s="280"/>
      <c r="D16" s="285"/>
      <c r="E16" s="286"/>
      <c r="F16" s="282"/>
      <c r="G16" s="303"/>
      <c r="H16" s="22"/>
      <c r="I16" s="277">
        <v>9</v>
      </c>
      <c r="J16" s="278" t="s">
        <v>350</v>
      </c>
      <c r="K16" s="279" t="s">
        <v>420</v>
      </c>
      <c r="L16" s="280" t="s">
        <v>420</v>
      </c>
      <c r="M16" s="281" t="s">
        <v>420</v>
      </c>
      <c r="N16" s="281" t="s">
        <v>420</v>
      </c>
      <c r="O16" s="282"/>
      <c r="P16" s="283"/>
      <c r="T16" s="228">
        <v>42434</v>
      </c>
      <c r="U16" s="226">
        <v>85</v>
      </c>
    </row>
    <row r="17" spans="1:21" s="19" customFormat="1" ht="57" customHeight="1" x14ac:dyDescent="0.2">
      <c r="A17" s="277"/>
      <c r="B17" s="284"/>
      <c r="C17" s="280"/>
      <c r="D17" s="285"/>
      <c r="E17" s="286"/>
      <c r="F17" s="282"/>
      <c r="G17" s="303"/>
      <c r="H17" s="22"/>
      <c r="I17" s="277">
        <v>10</v>
      </c>
      <c r="J17" s="278" t="s">
        <v>351</v>
      </c>
      <c r="K17" s="279" t="s">
        <v>420</v>
      </c>
      <c r="L17" s="280" t="s">
        <v>420</v>
      </c>
      <c r="M17" s="281" t="s">
        <v>420</v>
      </c>
      <c r="N17" s="281" t="s">
        <v>420</v>
      </c>
      <c r="O17" s="282"/>
      <c r="P17" s="283"/>
      <c r="T17" s="228">
        <v>42504</v>
      </c>
      <c r="U17" s="226">
        <v>84</v>
      </c>
    </row>
    <row r="18" spans="1:21" s="19" customFormat="1" ht="57" customHeight="1" x14ac:dyDescent="0.2">
      <c r="A18" s="277"/>
      <c r="B18" s="284"/>
      <c r="C18" s="280"/>
      <c r="D18" s="285"/>
      <c r="E18" s="286"/>
      <c r="F18" s="282"/>
      <c r="G18" s="303"/>
      <c r="H18" s="22"/>
      <c r="I18" s="277">
        <v>11</v>
      </c>
      <c r="J18" s="278" t="s">
        <v>352</v>
      </c>
      <c r="K18" s="279" t="s">
        <v>420</v>
      </c>
      <c r="L18" s="280" t="s">
        <v>420</v>
      </c>
      <c r="M18" s="281" t="s">
        <v>420</v>
      </c>
      <c r="N18" s="281" t="s">
        <v>420</v>
      </c>
      <c r="O18" s="282"/>
      <c r="P18" s="283"/>
      <c r="T18" s="228">
        <v>42574</v>
      </c>
      <c r="U18" s="226">
        <v>83</v>
      </c>
    </row>
    <row r="19" spans="1:21" s="19" customFormat="1" ht="57" customHeight="1" x14ac:dyDescent="0.2">
      <c r="A19" s="277"/>
      <c r="B19" s="284"/>
      <c r="C19" s="280"/>
      <c r="D19" s="285"/>
      <c r="E19" s="286"/>
      <c r="F19" s="282"/>
      <c r="G19" s="303"/>
      <c r="H19" s="22"/>
      <c r="I19" s="277">
        <v>12</v>
      </c>
      <c r="J19" s="278" t="s">
        <v>353</v>
      </c>
      <c r="K19" s="279" t="s">
        <v>420</v>
      </c>
      <c r="L19" s="280" t="s">
        <v>420</v>
      </c>
      <c r="M19" s="281" t="s">
        <v>420</v>
      </c>
      <c r="N19" s="281" t="s">
        <v>420</v>
      </c>
      <c r="O19" s="282"/>
      <c r="P19" s="283"/>
      <c r="T19" s="228">
        <v>42654</v>
      </c>
      <c r="U19" s="226">
        <v>82</v>
      </c>
    </row>
    <row r="20" spans="1:21" s="19" customFormat="1" ht="57" customHeight="1" x14ac:dyDescent="0.2">
      <c r="A20" s="66"/>
      <c r="B20" s="263"/>
      <c r="C20" s="109"/>
      <c r="D20" s="264"/>
      <c r="E20" s="167"/>
      <c r="F20" s="175"/>
      <c r="G20" s="303"/>
      <c r="H20" s="22"/>
      <c r="I20" s="238" t="s">
        <v>17</v>
      </c>
      <c r="J20" s="239"/>
      <c r="K20" s="239"/>
      <c r="L20" s="239"/>
      <c r="M20" s="239"/>
      <c r="N20" s="239"/>
      <c r="O20" s="239"/>
      <c r="P20" s="240"/>
      <c r="T20" s="228">
        <v>42734</v>
      </c>
      <c r="U20" s="226">
        <v>81</v>
      </c>
    </row>
    <row r="21" spans="1:21" s="19" customFormat="1" ht="57" customHeight="1" x14ac:dyDescent="0.2">
      <c r="A21" s="66"/>
      <c r="B21" s="263"/>
      <c r="C21" s="109"/>
      <c r="D21" s="264"/>
      <c r="E21" s="167"/>
      <c r="F21" s="175"/>
      <c r="G21" s="303"/>
      <c r="H21" s="22"/>
      <c r="I21" s="46" t="s">
        <v>335</v>
      </c>
      <c r="J21" s="46" t="s">
        <v>69</v>
      </c>
      <c r="K21" s="46" t="s">
        <v>68</v>
      </c>
      <c r="L21" s="111" t="s">
        <v>13</v>
      </c>
      <c r="M21" s="112" t="s">
        <v>14</v>
      </c>
      <c r="N21" s="112" t="s">
        <v>405</v>
      </c>
      <c r="O21" s="169" t="s">
        <v>15</v>
      </c>
      <c r="P21" s="46" t="s">
        <v>28</v>
      </c>
      <c r="T21" s="228">
        <v>42814</v>
      </c>
      <c r="U21" s="226">
        <v>80</v>
      </c>
    </row>
    <row r="22" spans="1:21" s="19" customFormat="1" ht="57" customHeight="1" x14ac:dyDescent="0.2">
      <c r="A22" s="66"/>
      <c r="B22" s="263"/>
      <c r="C22" s="109"/>
      <c r="D22" s="264"/>
      <c r="E22" s="167"/>
      <c r="F22" s="175"/>
      <c r="G22" s="303"/>
      <c r="H22" s="22"/>
      <c r="I22" s="66">
        <v>1</v>
      </c>
      <c r="J22" s="278" t="s">
        <v>354</v>
      </c>
      <c r="K22" s="245" t="s">
        <v>420</v>
      </c>
      <c r="L22" s="109" t="s">
        <v>420</v>
      </c>
      <c r="M22" s="200" t="s">
        <v>420</v>
      </c>
      <c r="N22" s="200" t="s">
        <v>420</v>
      </c>
      <c r="O22" s="175"/>
      <c r="P22" s="262"/>
      <c r="T22" s="228">
        <v>42894</v>
      </c>
      <c r="U22" s="226">
        <v>79</v>
      </c>
    </row>
    <row r="23" spans="1:21" s="19" customFormat="1" ht="57" customHeight="1" x14ac:dyDescent="0.2">
      <c r="A23" s="66"/>
      <c r="B23" s="263"/>
      <c r="C23" s="109"/>
      <c r="D23" s="264"/>
      <c r="E23" s="167"/>
      <c r="F23" s="175"/>
      <c r="G23" s="303"/>
      <c r="H23" s="22"/>
      <c r="I23" s="66">
        <v>2</v>
      </c>
      <c r="J23" s="278" t="s">
        <v>355</v>
      </c>
      <c r="K23" s="245" t="s">
        <v>420</v>
      </c>
      <c r="L23" s="109" t="s">
        <v>420</v>
      </c>
      <c r="M23" s="200" t="s">
        <v>420</v>
      </c>
      <c r="N23" s="200" t="s">
        <v>420</v>
      </c>
      <c r="O23" s="175"/>
      <c r="P23" s="262"/>
      <c r="T23" s="228">
        <v>42974</v>
      </c>
      <c r="U23" s="226">
        <v>78</v>
      </c>
    </row>
    <row r="24" spans="1:21" s="19" customFormat="1" ht="57" customHeight="1" x14ac:dyDescent="0.2">
      <c r="A24" s="66"/>
      <c r="B24" s="263"/>
      <c r="C24" s="109"/>
      <c r="D24" s="264"/>
      <c r="E24" s="167"/>
      <c r="F24" s="175"/>
      <c r="G24" s="303"/>
      <c r="H24" s="22"/>
      <c r="I24" s="66">
        <v>3</v>
      </c>
      <c r="J24" s="278" t="s">
        <v>356</v>
      </c>
      <c r="K24" s="245" t="s">
        <v>420</v>
      </c>
      <c r="L24" s="109" t="s">
        <v>420</v>
      </c>
      <c r="M24" s="200" t="s">
        <v>420</v>
      </c>
      <c r="N24" s="200" t="s">
        <v>420</v>
      </c>
      <c r="O24" s="175"/>
      <c r="P24" s="262"/>
      <c r="T24" s="228">
        <v>43054</v>
      </c>
      <c r="U24" s="226">
        <v>77</v>
      </c>
    </row>
    <row r="25" spans="1:21" s="19" customFormat="1" ht="57" customHeight="1" x14ac:dyDescent="0.2">
      <c r="A25" s="66"/>
      <c r="B25" s="263"/>
      <c r="C25" s="109"/>
      <c r="D25" s="264"/>
      <c r="E25" s="167"/>
      <c r="F25" s="175"/>
      <c r="G25" s="303"/>
      <c r="H25" s="22"/>
      <c r="I25" s="66">
        <v>4</v>
      </c>
      <c r="J25" s="278" t="s">
        <v>357</v>
      </c>
      <c r="K25" s="245" t="s">
        <v>420</v>
      </c>
      <c r="L25" s="109" t="s">
        <v>420</v>
      </c>
      <c r="M25" s="200" t="s">
        <v>420</v>
      </c>
      <c r="N25" s="200" t="s">
        <v>420</v>
      </c>
      <c r="O25" s="175"/>
      <c r="P25" s="262"/>
      <c r="T25" s="228">
        <v>43134</v>
      </c>
      <c r="U25" s="226">
        <v>76</v>
      </c>
    </row>
    <row r="26" spans="1:21" s="19" customFormat="1" ht="57" customHeight="1" x14ac:dyDescent="0.2">
      <c r="A26" s="66"/>
      <c r="B26" s="263"/>
      <c r="C26" s="109"/>
      <c r="D26" s="264"/>
      <c r="E26" s="167"/>
      <c r="F26" s="175"/>
      <c r="G26" s="303"/>
      <c r="H26" s="22"/>
      <c r="I26" s="66">
        <v>5</v>
      </c>
      <c r="J26" s="278" t="s">
        <v>358</v>
      </c>
      <c r="K26" s="245" t="s">
        <v>420</v>
      </c>
      <c r="L26" s="109" t="s">
        <v>420</v>
      </c>
      <c r="M26" s="200" t="s">
        <v>420</v>
      </c>
      <c r="N26" s="200" t="s">
        <v>420</v>
      </c>
      <c r="O26" s="175"/>
      <c r="P26" s="262"/>
      <c r="T26" s="228">
        <v>43214</v>
      </c>
      <c r="U26" s="226">
        <v>75</v>
      </c>
    </row>
    <row r="27" spans="1:21" s="19" customFormat="1" ht="57" customHeight="1" x14ac:dyDescent="0.2">
      <c r="A27" s="66"/>
      <c r="B27" s="263"/>
      <c r="C27" s="109"/>
      <c r="D27" s="264"/>
      <c r="E27" s="167"/>
      <c r="F27" s="175"/>
      <c r="G27" s="303"/>
      <c r="H27" s="22"/>
      <c r="I27" s="66">
        <v>6</v>
      </c>
      <c r="J27" s="278" t="s">
        <v>359</v>
      </c>
      <c r="K27" s="245" t="s">
        <v>420</v>
      </c>
      <c r="L27" s="109" t="s">
        <v>420</v>
      </c>
      <c r="M27" s="200" t="s">
        <v>420</v>
      </c>
      <c r="N27" s="200" t="s">
        <v>420</v>
      </c>
      <c r="O27" s="175"/>
      <c r="P27" s="262"/>
      <c r="T27" s="228">
        <v>43314</v>
      </c>
      <c r="U27" s="226">
        <v>74</v>
      </c>
    </row>
    <row r="28" spans="1:21" s="19" customFormat="1" ht="57" customHeight="1" x14ac:dyDescent="0.2">
      <c r="A28" s="66"/>
      <c r="B28" s="263"/>
      <c r="C28" s="109"/>
      <c r="D28" s="264"/>
      <c r="E28" s="167"/>
      <c r="F28" s="175"/>
      <c r="G28" s="303"/>
      <c r="H28" s="22"/>
      <c r="I28" s="66">
        <v>7</v>
      </c>
      <c r="J28" s="278" t="s">
        <v>360</v>
      </c>
      <c r="K28" s="245" t="s">
        <v>420</v>
      </c>
      <c r="L28" s="109" t="s">
        <v>420</v>
      </c>
      <c r="M28" s="200" t="s">
        <v>420</v>
      </c>
      <c r="N28" s="200" t="s">
        <v>420</v>
      </c>
      <c r="O28" s="175"/>
      <c r="P28" s="262"/>
      <c r="T28" s="228">
        <v>43414</v>
      </c>
      <c r="U28" s="226">
        <v>73</v>
      </c>
    </row>
    <row r="29" spans="1:21" s="19" customFormat="1" ht="57" customHeight="1" x14ac:dyDescent="0.2">
      <c r="A29" s="66"/>
      <c r="B29" s="263"/>
      <c r="C29" s="109"/>
      <c r="D29" s="264"/>
      <c r="E29" s="167"/>
      <c r="F29" s="175"/>
      <c r="G29" s="303"/>
      <c r="H29" s="22"/>
      <c r="I29" s="66">
        <v>8</v>
      </c>
      <c r="J29" s="278" t="s">
        <v>361</v>
      </c>
      <c r="K29" s="245" t="s">
        <v>420</v>
      </c>
      <c r="L29" s="109" t="s">
        <v>420</v>
      </c>
      <c r="M29" s="200" t="s">
        <v>420</v>
      </c>
      <c r="N29" s="200" t="s">
        <v>420</v>
      </c>
      <c r="O29" s="175"/>
      <c r="P29" s="262"/>
      <c r="T29" s="228">
        <v>43514</v>
      </c>
      <c r="U29" s="226">
        <v>72</v>
      </c>
    </row>
    <row r="30" spans="1:21" s="19" customFormat="1" ht="57" customHeight="1" x14ac:dyDescent="0.2">
      <c r="A30" s="66"/>
      <c r="B30" s="263"/>
      <c r="C30" s="109"/>
      <c r="D30" s="264"/>
      <c r="E30" s="167"/>
      <c r="F30" s="175"/>
      <c r="G30" s="303"/>
      <c r="H30" s="22"/>
      <c r="I30" s="66">
        <v>9</v>
      </c>
      <c r="J30" s="278" t="s">
        <v>362</v>
      </c>
      <c r="K30" s="245" t="s">
        <v>420</v>
      </c>
      <c r="L30" s="109" t="s">
        <v>420</v>
      </c>
      <c r="M30" s="200" t="s">
        <v>420</v>
      </c>
      <c r="N30" s="200" t="s">
        <v>420</v>
      </c>
      <c r="O30" s="175"/>
      <c r="P30" s="262"/>
      <c r="T30" s="228">
        <v>43614</v>
      </c>
      <c r="U30" s="226">
        <v>71</v>
      </c>
    </row>
    <row r="31" spans="1:21" s="19" customFormat="1" ht="57" customHeight="1" x14ac:dyDescent="0.2">
      <c r="A31" s="66"/>
      <c r="B31" s="263"/>
      <c r="C31" s="109"/>
      <c r="D31" s="264"/>
      <c r="E31" s="167"/>
      <c r="F31" s="175"/>
      <c r="G31" s="303"/>
      <c r="H31" s="22"/>
      <c r="I31" s="66">
        <v>10</v>
      </c>
      <c r="J31" s="278" t="s">
        <v>363</v>
      </c>
      <c r="K31" s="245" t="s">
        <v>420</v>
      </c>
      <c r="L31" s="109" t="s">
        <v>420</v>
      </c>
      <c r="M31" s="200" t="s">
        <v>420</v>
      </c>
      <c r="N31" s="200" t="s">
        <v>420</v>
      </c>
      <c r="O31" s="175"/>
      <c r="P31" s="262"/>
      <c r="T31" s="228">
        <v>43714</v>
      </c>
      <c r="U31" s="226">
        <v>70</v>
      </c>
    </row>
    <row r="32" spans="1:21" s="19" customFormat="1" ht="57" customHeight="1" x14ac:dyDescent="0.2">
      <c r="A32" s="66"/>
      <c r="B32" s="263"/>
      <c r="C32" s="109"/>
      <c r="D32" s="264"/>
      <c r="E32" s="167"/>
      <c r="F32" s="175"/>
      <c r="G32" s="303"/>
      <c r="H32" s="22"/>
      <c r="I32" s="66">
        <v>11</v>
      </c>
      <c r="J32" s="278" t="s">
        <v>364</v>
      </c>
      <c r="K32" s="245" t="s">
        <v>420</v>
      </c>
      <c r="L32" s="109" t="s">
        <v>420</v>
      </c>
      <c r="M32" s="200" t="s">
        <v>420</v>
      </c>
      <c r="N32" s="200" t="s">
        <v>420</v>
      </c>
      <c r="O32" s="175"/>
      <c r="P32" s="262"/>
      <c r="T32" s="228">
        <v>43834</v>
      </c>
      <c r="U32" s="226">
        <v>69</v>
      </c>
    </row>
    <row r="33" spans="1:21" s="19" customFormat="1" ht="57" customHeight="1" x14ac:dyDescent="0.2">
      <c r="A33" s="66"/>
      <c r="B33" s="263"/>
      <c r="C33" s="109"/>
      <c r="D33" s="264"/>
      <c r="E33" s="167"/>
      <c r="F33" s="175"/>
      <c r="G33" s="303"/>
      <c r="H33" s="22"/>
      <c r="I33" s="66">
        <v>12</v>
      </c>
      <c r="J33" s="278" t="s">
        <v>365</v>
      </c>
      <c r="K33" s="245" t="s">
        <v>420</v>
      </c>
      <c r="L33" s="109" t="s">
        <v>420</v>
      </c>
      <c r="M33" s="200" t="s">
        <v>420</v>
      </c>
      <c r="N33" s="200" t="s">
        <v>420</v>
      </c>
      <c r="O33" s="175"/>
      <c r="P33" s="262"/>
      <c r="T33" s="228">
        <v>43954</v>
      </c>
      <c r="U33" s="226">
        <v>68</v>
      </c>
    </row>
    <row r="34" spans="1:21" ht="7.5" customHeight="1" x14ac:dyDescent="0.2">
      <c r="A34" s="32"/>
      <c r="B34" s="32"/>
      <c r="C34" s="33"/>
      <c r="D34" s="53"/>
      <c r="E34" s="34"/>
      <c r="F34" s="176"/>
      <c r="G34" s="36"/>
      <c r="I34" s="37"/>
      <c r="J34" s="38"/>
      <c r="K34" s="39"/>
      <c r="L34" s="40"/>
      <c r="M34" s="49"/>
      <c r="N34" s="49"/>
      <c r="O34" s="170"/>
      <c r="P34" s="39"/>
      <c r="T34" s="228">
        <v>52614</v>
      </c>
      <c r="U34" s="226">
        <v>39</v>
      </c>
    </row>
    <row r="35" spans="1:21" ht="14.25" customHeight="1" x14ac:dyDescent="0.2">
      <c r="A35" s="26" t="s">
        <v>19</v>
      </c>
      <c r="B35" s="26"/>
      <c r="C35" s="26"/>
      <c r="D35" s="54"/>
      <c r="E35" s="47" t="s">
        <v>0</v>
      </c>
      <c r="F35" s="177" t="s">
        <v>1</v>
      </c>
      <c r="G35" s="23"/>
      <c r="H35" s="27" t="s">
        <v>2</v>
      </c>
      <c r="I35" s="27"/>
      <c r="J35" s="27"/>
      <c r="K35" s="27"/>
      <c r="M35" s="50" t="s">
        <v>3</v>
      </c>
      <c r="N35" s="51" t="s">
        <v>3</v>
      </c>
      <c r="O35" s="171" t="s">
        <v>3</v>
      </c>
      <c r="P35" s="26"/>
      <c r="Q35" s="28"/>
      <c r="T35" s="228">
        <v>52814</v>
      </c>
      <c r="U35" s="226">
        <v>38</v>
      </c>
    </row>
    <row r="36" spans="1:21" x14ac:dyDescent="0.2">
      <c r="T36" s="228">
        <v>53014</v>
      </c>
      <c r="U36" s="226">
        <v>37</v>
      </c>
    </row>
    <row r="37" spans="1:21" x14ac:dyDescent="0.2">
      <c r="T37" s="228">
        <v>53214</v>
      </c>
      <c r="U37" s="226">
        <v>36</v>
      </c>
    </row>
    <row r="38" spans="1:21" x14ac:dyDescent="0.2">
      <c r="T38" s="228">
        <v>53514</v>
      </c>
      <c r="U38" s="226">
        <v>35</v>
      </c>
    </row>
    <row r="39" spans="1:21" x14ac:dyDescent="0.2">
      <c r="T39" s="228">
        <v>53814</v>
      </c>
      <c r="U39" s="226">
        <v>34</v>
      </c>
    </row>
    <row r="40" spans="1:21" x14ac:dyDescent="0.2">
      <c r="T40" s="228">
        <v>54114</v>
      </c>
      <c r="U40" s="226">
        <v>33</v>
      </c>
    </row>
    <row r="41" spans="1:21" x14ac:dyDescent="0.2">
      <c r="T41" s="228">
        <v>54414</v>
      </c>
      <c r="U41" s="226">
        <v>32</v>
      </c>
    </row>
    <row r="42" spans="1:21" x14ac:dyDescent="0.2">
      <c r="T42" s="228">
        <v>54814</v>
      </c>
      <c r="U42" s="226">
        <v>31</v>
      </c>
    </row>
    <row r="43" spans="1:21" x14ac:dyDescent="0.2">
      <c r="T43" s="228">
        <v>55214</v>
      </c>
      <c r="U43" s="226">
        <v>30</v>
      </c>
    </row>
    <row r="44" spans="1:21" x14ac:dyDescent="0.2">
      <c r="T44" s="228">
        <v>55614</v>
      </c>
      <c r="U44" s="226">
        <v>29</v>
      </c>
    </row>
    <row r="45" spans="1:21" x14ac:dyDescent="0.2">
      <c r="T45" s="228">
        <v>60014</v>
      </c>
      <c r="U45" s="226">
        <v>28</v>
      </c>
    </row>
    <row r="46" spans="1:21" x14ac:dyDescent="0.2">
      <c r="T46" s="228">
        <v>60414</v>
      </c>
      <c r="U46" s="226">
        <v>27</v>
      </c>
    </row>
    <row r="47" spans="1:21" x14ac:dyDescent="0.2">
      <c r="T47" s="228">
        <v>60814</v>
      </c>
      <c r="U47" s="226">
        <v>26</v>
      </c>
    </row>
    <row r="48" spans="1:21" x14ac:dyDescent="0.2">
      <c r="T48" s="228">
        <v>61214</v>
      </c>
      <c r="U48" s="226">
        <v>25</v>
      </c>
    </row>
    <row r="49" spans="20:21" x14ac:dyDescent="0.2">
      <c r="T49" s="228">
        <v>61614</v>
      </c>
      <c r="U49" s="226">
        <v>24</v>
      </c>
    </row>
    <row r="50" spans="20:21" x14ac:dyDescent="0.2">
      <c r="T50" s="228">
        <v>62014</v>
      </c>
      <c r="U50" s="226">
        <v>23</v>
      </c>
    </row>
    <row r="51" spans="20:21" x14ac:dyDescent="0.2">
      <c r="T51" s="228">
        <v>62414</v>
      </c>
      <c r="U51" s="226">
        <v>22</v>
      </c>
    </row>
    <row r="52" spans="20:21" x14ac:dyDescent="0.2">
      <c r="T52" s="228">
        <v>62814</v>
      </c>
      <c r="U52" s="226">
        <v>21</v>
      </c>
    </row>
    <row r="53" spans="20:21" x14ac:dyDescent="0.2">
      <c r="T53" s="228">
        <v>63214</v>
      </c>
      <c r="U53" s="226">
        <v>20</v>
      </c>
    </row>
    <row r="54" spans="20:21" x14ac:dyDescent="0.2">
      <c r="T54" s="228">
        <v>63614</v>
      </c>
      <c r="U54" s="226">
        <v>19</v>
      </c>
    </row>
    <row r="55" spans="20:21" x14ac:dyDescent="0.2">
      <c r="T55" s="228">
        <v>64014</v>
      </c>
      <c r="U55" s="226">
        <v>18</v>
      </c>
    </row>
    <row r="56" spans="20:21" x14ac:dyDescent="0.2">
      <c r="T56" s="228">
        <v>64414</v>
      </c>
      <c r="U56" s="226">
        <v>17</v>
      </c>
    </row>
    <row r="57" spans="20:21" x14ac:dyDescent="0.2">
      <c r="T57" s="228">
        <v>64814</v>
      </c>
      <c r="U57" s="226">
        <v>16</v>
      </c>
    </row>
    <row r="58" spans="20:21" x14ac:dyDescent="0.2">
      <c r="T58" s="228">
        <v>65214</v>
      </c>
      <c r="U58" s="226">
        <v>15</v>
      </c>
    </row>
    <row r="59" spans="20:21" x14ac:dyDescent="0.2">
      <c r="T59" s="228">
        <v>65614</v>
      </c>
      <c r="U59" s="226">
        <v>14</v>
      </c>
    </row>
    <row r="60" spans="20:21" x14ac:dyDescent="0.2">
      <c r="T60" s="228">
        <v>70014</v>
      </c>
      <c r="U60" s="226">
        <v>13</v>
      </c>
    </row>
    <row r="61" spans="20:21" x14ac:dyDescent="0.2">
      <c r="T61" s="228">
        <v>70414</v>
      </c>
      <c r="U61" s="226">
        <v>12</v>
      </c>
    </row>
    <row r="62" spans="20:21" x14ac:dyDescent="0.2">
      <c r="T62" s="228">
        <v>70914</v>
      </c>
      <c r="U62" s="226">
        <v>11</v>
      </c>
    </row>
    <row r="63" spans="20:21" x14ac:dyDescent="0.2">
      <c r="T63" s="228">
        <v>71414</v>
      </c>
      <c r="U63" s="226">
        <v>10</v>
      </c>
    </row>
    <row r="64" spans="20:21" x14ac:dyDescent="0.2">
      <c r="T64" s="228">
        <v>71914</v>
      </c>
      <c r="U64" s="226">
        <v>9</v>
      </c>
    </row>
    <row r="65" spans="20:21" x14ac:dyDescent="0.2">
      <c r="T65" s="228">
        <v>72414</v>
      </c>
      <c r="U65" s="226">
        <v>8</v>
      </c>
    </row>
    <row r="66" spans="20:21" x14ac:dyDescent="0.2">
      <c r="T66" s="228">
        <v>72914</v>
      </c>
      <c r="U66" s="226">
        <v>7</v>
      </c>
    </row>
    <row r="67" spans="20:21" x14ac:dyDescent="0.2">
      <c r="T67" s="228">
        <v>73414</v>
      </c>
      <c r="U67" s="226">
        <v>6</v>
      </c>
    </row>
    <row r="68" spans="20:21" x14ac:dyDescent="0.2">
      <c r="T68" s="228">
        <v>73914</v>
      </c>
      <c r="U68" s="226">
        <v>5</v>
      </c>
    </row>
    <row r="69" spans="20:21" x14ac:dyDescent="0.2">
      <c r="T69" s="228">
        <v>74414</v>
      </c>
      <c r="U69" s="226">
        <v>4</v>
      </c>
    </row>
    <row r="70" spans="20:21" x14ac:dyDescent="0.2">
      <c r="T70" s="228">
        <v>74914</v>
      </c>
      <c r="U70" s="226">
        <v>3</v>
      </c>
    </row>
    <row r="71" spans="20:21" x14ac:dyDescent="0.2">
      <c r="T71" s="228">
        <v>75414</v>
      </c>
      <c r="U71" s="226">
        <v>2</v>
      </c>
    </row>
    <row r="72" spans="20:21" x14ac:dyDescent="0.2">
      <c r="T72" s="228">
        <v>80014</v>
      </c>
      <c r="U72" s="226">
        <v>1</v>
      </c>
    </row>
  </sheetData>
  <autoFilter ref="B6:G7">
    <sortState ref="B9:G15">
      <sortCondition ref="F6:F7"/>
    </sortState>
  </autoFilter>
  <mergeCells count="18">
    <mergeCell ref="N5:P5"/>
    <mergeCell ref="A6:A7"/>
    <mergeCell ref="B6:B7"/>
    <mergeCell ref="C6:C7"/>
    <mergeCell ref="D6:D7"/>
    <mergeCell ref="E6:E7"/>
    <mergeCell ref="F6:F7"/>
    <mergeCell ref="G6:G7"/>
    <mergeCell ref="A4:C4"/>
    <mergeCell ref="A1:P1"/>
    <mergeCell ref="A2:P2"/>
    <mergeCell ref="A3:C3"/>
    <mergeCell ref="D3:E3"/>
    <mergeCell ref="F3:G3"/>
    <mergeCell ref="I3:L3"/>
    <mergeCell ref="N3:P3"/>
    <mergeCell ref="D4:E4"/>
    <mergeCell ref="N4:P4"/>
  </mergeCells>
  <conditionalFormatting sqref="G8:G33">
    <cfRule type="containsText" dxfId="7" priority="1" stopIfTrue="1" operator="containsText" text="1395">
      <formula>NOT(ISERROR(SEARCH("1395",G8)))</formula>
    </cfRule>
    <cfRule type="containsText" dxfId="6" priority="2" stopIfTrue="1" operator="containsText" text="1399">
      <formula>NOT(ISERROR(SEARCH("1399",G8)))</formula>
    </cfRule>
    <cfRule type="containsText" dxfId="5" priority="3" stopIfTrue="1" operator="containsText" text="1399">
      <formula>NOT(ISERROR(SEARCH("1399",G8)))</formula>
    </cfRule>
    <cfRule type="containsText" dxfId="4" priority="4" stopIfTrue="1" operator="containsText" text="1400">
      <formula>NOT(ISERROR(SEARCH("1400",G8)))</formula>
    </cfRule>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43"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W80"/>
  <sheetViews>
    <sheetView view="pageBreakPreview" zoomScale="40" zoomScaleNormal="50" zoomScaleSheetLayoutView="40" workbookViewId="0">
      <selection activeCell="P16" sqref="P16"/>
    </sheetView>
  </sheetViews>
  <sheetFormatPr defaultRowHeight="20.25" x14ac:dyDescent="0.2"/>
  <cols>
    <col min="1" max="1" width="9.85546875" style="24" customWidth="1"/>
    <col min="2" max="2" width="17.28515625" style="24" hidden="1" customWidth="1"/>
    <col min="3" max="3" width="18" style="24" bestFit="1" customWidth="1"/>
    <col min="4" max="4" width="26.28515625" style="56" bestFit="1" customWidth="1"/>
    <col min="5" max="5" width="36.7109375" style="24" customWidth="1"/>
    <col min="6" max="6" width="39.7109375" style="24" customWidth="1"/>
    <col min="7" max="7" width="5.5703125" style="55" bestFit="1" customWidth="1"/>
    <col min="8" max="66" width="4.7109375" style="55" customWidth="1"/>
    <col min="67" max="67" width="24.7109375" style="57" customWidth="1"/>
    <col min="68" max="68" width="15.5703125" style="58" bestFit="1" customWidth="1"/>
    <col min="69" max="69" width="12.28515625" style="24" customWidth="1"/>
    <col min="70" max="73" width="9.140625" style="55"/>
    <col min="74" max="74" width="9.140625" style="232" hidden="1" customWidth="1"/>
    <col min="75" max="75" width="9.140625" style="230" hidden="1" customWidth="1"/>
    <col min="76" max="16384" width="9.140625" style="55"/>
  </cols>
  <sheetData>
    <row r="1" spans="1:75" s="10" customFormat="1" ht="69.75" customHeight="1" x14ac:dyDescent="0.2">
      <c r="A1" s="477" t="s">
        <v>346</v>
      </c>
      <c r="B1" s="477"/>
      <c r="C1" s="477"/>
      <c r="D1" s="477"/>
      <c r="E1" s="477"/>
      <c r="F1" s="477"/>
      <c r="G1" s="477"/>
      <c r="H1" s="477"/>
      <c r="I1" s="477"/>
      <c r="J1" s="477"/>
      <c r="K1" s="477"/>
      <c r="L1" s="477"/>
      <c r="M1" s="477"/>
      <c r="N1" s="477"/>
      <c r="O1" s="477"/>
      <c r="P1" s="477"/>
      <c r="Q1" s="477"/>
      <c r="R1" s="477"/>
      <c r="S1" s="477"/>
      <c r="T1" s="477"/>
      <c r="U1" s="477"/>
      <c r="V1" s="477"/>
      <c r="W1" s="477"/>
      <c r="X1" s="477"/>
      <c r="Y1" s="477"/>
      <c r="Z1" s="477"/>
      <c r="AA1" s="477"/>
      <c r="AB1" s="477"/>
      <c r="AC1" s="477"/>
      <c r="AD1" s="477"/>
      <c r="AE1" s="477"/>
      <c r="AF1" s="477"/>
      <c r="AG1" s="477"/>
      <c r="AH1" s="477"/>
      <c r="AI1" s="477"/>
      <c r="AJ1" s="477"/>
      <c r="AK1" s="477"/>
      <c r="AL1" s="477"/>
      <c r="AM1" s="477"/>
      <c r="AN1" s="477"/>
      <c r="AO1" s="477"/>
      <c r="AP1" s="477"/>
      <c r="AQ1" s="477"/>
      <c r="AR1" s="477"/>
      <c r="AS1" s="477"/>
      <c r="AT1" s="477"/>
      <c r="AU1" s="477"/>
      <c r="AV1" s="477"/>
      <c r="AW1" s="477"/>
      <c r="AX1" s="477"/>
      <c r="AY1" s="477"/>
      <c r="AZ1" s="477"/>
      <c r="BA1" s="477"/>
      <c r="BB1" s="477"/>
      <c r="BC1" s="477"/>
      <c r="BD1" s="477"/>
      <c r="BE1" s="477"/>
      <c r="BF1" s="477"/>
      <c r="BG1" s="477"/>
      <c r="BH1" s="477"/>
      <c r="BI1" s="477"/>
      <c r="BJ1" s="477"/>
      <c r="BK1" s="477"/>
      <c r="BL1" s="477"/>
      <c r="BM1" s="477"/>
      <c r="BN1" s="477"/>
      <c r="BO1" s="477"/>
      <c r="BP1" s="477"/>
      <c r="BQ1" s="477"/>
      <c r="BV1" s="232">
        <v>100</v>
      </c>
      <c r="BW1" s="230">
        <v>1</v>
      </c>
    </row>
    <row r="2" spans="1:75" s="10" customFormat="1" ht="36.75" customHeight="1" x14ac:dyDescent="0.2">
      <c r="A2" s="478" t="s">
        <v>410</v>
      </c>
      <c r="B2" s="478"/>
      <c r="C2" s="478"/>
      <c r="D2" s="478"/>
      <c r="E2" s="478"/>
      <c r="F2" s="478"/>
      <c r="G2" s="478"/>
      <c r="H2" s="478"/>
      <c r="I2" s="478"/>
      <c r="J2" s="478"/>
      <c r="K2" s="478"/>
      <c r="L2" s="478"/>
      <c r="M2" s="478"/>
      <c r="N2" s="478"/>
      <c r="O2" s="478"/>
      <c r="P2" s="478"/>
      <c r="Q2" s="478"/>
      <c r="R2" s="478"/>
      <c r="S2" s="478"/>
      <c r="T2" s="478"/>
      <c r="U2" s="478"/>
      <c r="V2" s="478"/>
      <c r="W2" s="478"/>
      <c r="X2" s="478"/>
      <c r="Y2" s="478"/>
      <c r="Z2" s="478"/>
      <c r="AA2" s="478"/>
      <c r="AB2" s="478"/>
      <c r="AC2" s="478"/>
      <c r="AD2" s="478"/>
      <c r="AE2" s="478"/>
      <c r="AF2" s="478"/>
      <c r="AG2" s="478"/>
      <c r="AH2" s="478"/>
      <c r="AI2" s="478"/>
      <c r="AJ2" s="478"/>
      <c r="AK2" s="478"/>
      <c r="AL2" s="478"/>
      <c r="AM2" s="478"/>
      <c r="AN2" s="478"/>
      <c r="AO2" s="478"/>
      <c r="AP2" s="478"/>
      <c r="AQ2" s="478"/>
      <c r="AR2" s="478"/>
      <c r="AS2" s="478"/>
      <c r="AT2" s="478"/>
      <c r="AU2" s="478"/>
      <c r="AV2" s="478"/>
      <c r="AW2" s="478"/>
      <c r="AX2" s="478"/>
      <c r="AY2" s="478"/>
      <c r="AZ2" s="478"/>
      <c r="BA2" s="478"/>
      <c r="BB2" s="478"/>
      <c r="BC2" s="478"/>
      <c r="BD2" s="478"/>
      <c r="BE2" s="478"/>
      <c r="BF2" s="478"/>
      <c r="BG2" s="478"/>
      <c r="BH2" s="478"/>
      <c r="BI2" s="478"/>
      <c r="BJ2" s="478"/>
      <c r="BK2" s="478"/>
      <c r="BL2" s="478"/>
      <c r="BM2" s="478"/>
      <c r="BN2" s="478"/>
      <c r="BO2" s="478"/>
      <c r="BP2" s="478"/>
      <c r="BQ2" s="478"/>
      <c r="BV2" s="232">
        <v>110</v>
      </c>
      <c r="BW2" s="230">
        <v>2</v>
      </c>
    </row>
    <row r="3" spans="1:75" s="65" customFormat="1" ht="23.25" customHeight="1" x14ac:dyDescent="0.2">
      <c r="A3" s="479" t="s">
        <v>81</v>
      </c>
      <c r="B3" s="479"/>
      <c r="C3" s="479"/>
      <c r="D3" s="479"/>
      <c r="E3" s="480" t="s">
        <v>234</v>
      </c>
      <c r="F3" s="480"/>
      <c r="G3" s="312"/>
      <c r="H3" s="312"/>
      <c r="I3" s="312"/>
      <c r="J3" s="312"/>
      <c r="K3" s="312"/>
      <c r="L3" s="312"/>
      <c r="M3" s="312"/>
      <c r="N3" s="312"/>
      <c r="O3" s="312"/>
      <c r="P3" s="312"/>
      <c r="Q3" s="312"/>
      <c r="R3" s="312"/>
      <c r="S3" s="312"/>
      <c r="T3" s="485" t="s">
        <v>347</v>
      </c>
      <c r="U3" s="485"/>
      <c r="V3" s="485"/>
      <c r="W3" s="485"/>
      <c r="X3" s="485"/>
      <c r="Y3" s="485"/>
      <c r="Z3" s="483" t="s">
        <v>374</v>
      </c>
      <c r="AA3" s="484"/>
      <c r="AB3" s="484"/>
      <c r="AC3" s="484"/>
      <c r="AD3" s="484"/>
      <c r="AE3" s="484"/>
      <c r="AF3" s="481"/>
      <c r="AG3" s="481"/>
      <c r="AH3" s="481"/>
      <c r="AI3" s="481"/>
      <c r="AJ3" s="481"/>
      <c r="AK3" s="312"/>
      <c r="AL3" s="312"/>
      <c r="AM3" s="312"/>
      <c r="AN3" s="312"/>
      <c r="AO3" s="312"/>
      <c r="AP3" s="312"/>
      <c r="AQ3" s="312"/>
      <c r="AR3" s="313"/>
      <c r="AS3" s="313"/>
      <c r="AT3" s="313"/>
      <c r="AU3" s="313"/>
      <c r="AV3" s="313"/>
      <c r="AW3" s="479" t="s">
        <v>257</v>
      </c>
      <c r="AX3" s="479"/>
      <c r="AY3" s="479"/>
      <c r="AZ3" s="479"/>
      <c r="BA3" s="479"/>
      <c r="BB3" s="479"/>
      <c r="BC3" s="482" t="s">
        <v>326</v>
      </c>
      <c r="BD3" s="482"/>
      <c r="BE3" s="482"/>
      <c r="BF3" s="482"/>
      <c r="BG3" s="482"/>
      <c r="BH3" s="482"/>
      <c r="BI3" s="482"/>
      <c r="BJ3" s="482"/>
      <c r="BK3" s="482"/>
      <c r="BL3" s="482"/>
      <c r="BM3" s="482"/>
      <c r="BN3" s="482"/>
      <c r="BO3" s="482"/>
      <c r="BP3" s="482"/>
      <c r="BQ3" s="482"/>
      <c r="BV3" s="232">
        <v>120</v>
      </c>
      <c r="BW3" s="230">
        <v>3</v>
      </c>
    </row>
    <row r="4" spans="1:75" s="65" customFormat="1" ht="23.25" customHeight="1" x14ac:dyDescent="0.2">
      <c r="A4" s="486" t="s">
        <v>83</v>
      </c>
      <c r="B4" s="486"/>
      <c r="C4" s="486"/>
      <c r="D4" s="486"/>
      <c r="E4" s="487" t="s">
        <v>255</v>
      </c>
      <c r="F4" s="487"/>
      <c r="G4" s="314"/>
      <c r="H4" s="314"/>
      <c r="I4" s="314"/>
      <c r="J4" s="314"/>
      <c r="K4" s="314"/>
      <c r="L4" s="314"/>
      <c r="M4" s="314"/>
      <c r="N4" s="314"/>
      <c r="O4" s="314"/>
      <c r="P4" s="314"/>
      <c r="Q4" s="314"/>
      <c r="R4" s="314"/>
      <c r="S4" s="314"/>
      <c r="T4" s="314"/>
      <c r="U4" s="314"/>
      <c r="V4" s="314"/>
      <c r="W4" s="314"/>
      <c r="X4" s="314"/>
      <c r="Y4" s="314"/>
      <c r="Z4" s="314"/>
      <c r="AA4" s="314"/>
      <c r="AB4" s="314"/>
      <c r="AC4" s="314"/>
      <c r="AD4" s="314"/>
      <c r="AE4" s="314"/>
      <c r="AF4" s="314"/>
      <c r="AG4" s="314"/>
      <c r="AH4" s="314"/>
      <c r="AI4" s="314"/>
      <c r="AJ4" s="314"/>
      <c r="AK4" s="314"/>
      <c r="AL4" s="314"/>
      <c r="AM4" s="314"/>
      <c r="AN4" s="314"/>
      <c r="AO4" s="314"/>
      <c r="AP4" s="314"/>
      <c r="AQ4" s="314"/>
      <c r="AR4" s="314"/>
      <c r="AS4" s="314"/>
      <c r="AT4" s="314"/>
      <c r="AU4" s="314"/>
      <c r="AV4" s="314"/>
      <c r="AW4" s="486" t="s">
        <v>79</v>
      </c>
      <c r="AX4" s="486"/>
      <c r="AY4" s="486"/>
      <c r="AZ4" s="486"/>
      <c r="BA4" s="486"/>
      <c r="BB4" s="486"/>
      <c r="BC4" s="488" t="s">
        <v>367</v>
      </c>
      <c r="BD4" s="488"/>
      <c r="BE4" s="488"/>
      <c r="BF4" s="488"/>
      <c r="BG4" s="488"/>
      <c r="BH4" s="488"/>
      <c r="BI4" s="488"/>
      <c r="BJ4" s="488"/>
      <c r="BK4" s="488"/>
      <c r="BL4" s="488"/>
      <c r="BM4" s="488"/>
      <c r="BN4" s="488"/>
      <c r="BO4" s="488"/>
      <c r="BP4" s="488"/>
      <c r="BQ4" s="488"/>
      <c r="BV4" s="232">
        <v>130</v>
      </c>
      <c r="BW4" s="230">
        <v>4</v>
      </c>
    </row>
    <row r="5" spans="1:75" s="10" customFormat="1" ht="30" customHeight="1" x14ac:dyDescent="0.2">
      <c r="A5" s="59"/>
      <c r="B5" s="59"/>
      <c r="C5" s="59"/>
      <c r="D5" s="60"/>
      <c r="E5" s="61"/>
      <c r="F5" s="62"/>
      <c r="G5" s="63"/>
      <c r="H5" s="63"/>
      <c r="I5" s="63"/>
      <c r="J5" s="63"/>
      <c r="K5" s="59"/>
      <c r="L5" s="59"/>
      <c r="M5" s="59"/>
      <c r="N5" s="59"/>
      <c r="O5" s="59"/>
      <c r="P5" s="59"/>
      <c r="Q5" s="64"/>
      <c r="R5" s="64"/>
      <c r="S5" s="64"/>
      <c r="T5" s="64"/>
      <c r="U5" s="64"/>
      <c r="V5" s="64"/>
      <c r="W5" s="64"/>
      <c r="X5" s="64"/>
      <c r="Y5" s="64"/>
      <c r="Z5" s="64"/>
      <c r="AA5" s="64"/>
      <c r="AB5" s="64"/>
      <c r="AC5" s="64"/>
      <c r="AD5" s="64"/>
      <c r="AE5" s="64"/>
      <c r="AF5" s="64"/>
      <c r="AG5" s="64"/>
      <c r="AH5" s="64"/>
      <c r="AI5" s="64"/>
      <c r="AJ5" s="64"/>
      <c r="AK5" s="64"/>
      <c r="AL5" s="64"/>
      <c r="AM5" s="64"/>
      <c r="AN5" s="64"/>
      <c r="AO5" s="64"/>
      <c r="AP5" s="64"/>
      <c r="AQ5" s="64"/>
      <c r="AR5" s="64"/>
      <c r="AS5" s="64"/>
      <c r="AT5" s="64"/>
      <c r="AU5" s="64"/>
      <c r="AV5" s="64"/>
      <c r="AW5" s="64"/>
      <c r="AX5" s="64"/>
      <c r="AY5" s="64"/>
      <c r="AZ5" s="64"/>
      <c r="BA5" s="64"/>
      <c r="BB5" s="64"/>
      <c r="BC5" s="64"/>
      <c r="BD5" s="64"/>
      <c r="BE5" s="64"/>
      <c r="BF5" s="64"/>
      <c r="BG5" s="64"/>
      <c r="BH5" s="64"/>
      <c r="BI5" s="64"/>
      <c r="BJ5" s="64"/>
      <c r="BK5" s="64"/>
      <c r="BL5" s="64"/>
      <c r="BM5" s="64"/>
      <c r="BN5" s="64"/>
      <c r="BO5" s="489">
        <v>42168.791101967596</v>
      </c>
      <c r="BP5" s="489"/>
      <c r="BQ5" s="489"/>
      <c r="BV5" s="232">
        <v>134</v>
      </c>
      <c r="BW5" s="230">
        <v>5</v>
      </c>
    </row>
    <row r="6" spans="1:75" ht="32.25" customHeight="1" x14ac:dyDescent="0.2">
      <c r="A6" s="490" t="s">
        <v>6</v>
      </c>
      <c r="B6" s="492"/>
      <c r="C6" s="490" t="s">
        <v>67</v>
      </c>
      <c r="D6" s="490" t="s">
        <v>21</v>
      </c>
      <c r="E6" s="490" t="s">
        <v>7</v>
      </c>
      <c r="F6" s="490" t="s">
        <v>404</v>
      </c>
      <c r="G6" s="493" t="s">
        <v>22</v>
      </c>
      <c r="H6" s="493"/>
      <c r="I6" s="493"/>
      <c r="J6" s="493"/>
      <c r="K6" s="493"/>
      <c r="L6" s="493"/>
      <c r="M6" s="493"/>
      <c r="N6" s="493"/>
      <c r="O6" s="493"/>
      <c r="P6" s="493"/>
      <c r="Q6" s="493"/>
      <c r="R6" s="493"/>
      <c r="S6" s="493"/>
      <c r="T6" s="493"/>
      <c r="U6" s="493"/>
      <c r="V6" s="493"/>
      <c r="W6" s="493"/>
      <c r="X6" s="493"/>
      <c r="Y6" s="493"/>
      <c r="Z6" s="493"/>
      <c r="AA6" s="493"/>
      <c r="AB6" s="493"/>
      <c r="AC6" s="493"/>
      <c r="AD6" s="493"/>
      <c r="AE6" s="493"/>
      <c r="AF6" s="493"/>
      <c r="AG6" s="493"/>
      <c r="AH6" s="493"/>
      <c r="AI6" s="493"/>
      <c r="AJ6" s="493"/>
      <c r="AK6" s="493"/>
      <c r="AL6" s="493"/>
      <c r="AM6" s="493"/>
      <c r="AN6" s="493"/>
      <c r="AO6" s="493"/>
      <c r="AP6" s="493"/>
      <c r="AQ6" s="493"/>
      <c r="AR6" s="493"/>
      <c r="AS6" s="493"/>
      <c r="AT6" s="493"/>
      <c r="AU6" s="493"/>
      <c r="AV6" s="493"/>
      <c r="AW6" s="493"/>
      <c r="AX6" s="493"/>
      <c r="AY6" s="493"/>
      <c r="AZ6" s="493"/>
      <c r="BA6" s="493"/>
      <c r="BB6" s="493"/>
      <c r="BC6" s="493"/>
      <c r="BD6" s="493"/>
      <c r="BE6" s="493"/>
      <c r="BF6" s="493"/>
      <c r="BG6" s="493"/>
      <c r="BH6" s="493"/>
      <c r="BI6" s="493"/>
      <c r="BJ6" s="493"/>
      <c r="BK6" s="493"/>
      <c r="BL6" s="493"/>
      <c r="BM6" s="493"/>
      <c r="BN6" s="493"/>
      <c r="BO6" s="494" t="s">
        <v>8</v>
      </c>
      <c r="BP6" s="495"/>
      <c r="BQ6" s="496"/>
      <c r="BV6" s="232">
        <v>138</v>
      </c>
      <c r="BW6" s="230">
        <v>6</v>
      </c>
    </row>
    <row r="7" spans="1:75" ht="68.25" customHeight="1" x14ac:dyDescent="0.2">
      <c r="A7" s="491"/>
      <c r="B7" s="492"/>
      <c r="C7" s="491"/>
      <c r="D7" s="491"/>
      <c r="E7" s="491"/>
      <c r="F7" s="491"/>
      <c r="G7" s="497">
        <v>340</v>
      </c>
      <c r="H7" s="497"/>
      <c r="I7" s="497"/>
      <c r="J7" s="497">
        <v>360</v>
      </c>
      <c r="K7" s="497"/>
      <c r="L7" s="497"/>
      <c r="M7" s="497">
        <v>380</v>
      </c>
      <c r="N7" s="497"/>
      <c r="O7" s="497"/>
      <c r="P7" s="497">
        <v>390</v>
      </c>
      <c r="Q7" s="497"/>
      <c r="R7" s="497"/>
      <c r="S7" s="497">
        <v>400</v>
      </c>
      <c r="T7" s="497"/>
      <c r="U7" s="497"/>
      <c r="V7" s="497">
        <v>421</v>
      </c>
      <c r="W7" s="497"/>
      <c r="X7" s="497"/>
      <c r="Y7" s="497">
        <v>430</v>
      </c>
      <c r="Z7" s="497"/>
      <c r="AA7" s="497"/>
      <c r="AB7" s="497"/>
      <c r="AC7" s="497"/>
      <c r="AD7" s="497"/>
      <c r="AE7" s="497"/>
      <c r="AF7" s="497"/>
      <c r="AG7" s="497"/>
      <c r="AH7" s="497"/>
      <c r="AI7" s="497"/>
      <c r="AJ7" s="497"/>
      <c r="AK7" s="497"/>
      <c r="AL7" s="497"/>
      <c r="AM7" s="497"/>
      <c r="AN7" s="497"/>
      <c r="AO7" s="497"/>
      <c r="AP7" s="497"/>
      <c r="AQ7" s="497"/>
      <c r="AR7" s="497"/>
      <c r="AS7" s="497"/>
      <c r="AT7" s="497"/>
      <c r="AU7" s="497"/>
      <c r="AV7" s="497"/>
      <c r="AW7" s="497"/>
      <c r="AX7" s="497"/>
      <c r="AY7" s="497"/>
      <c r="AZ7" s="497"/>
      <c r="BA7" s="497"/>
      <c r="BB7" s="497"/>
      <c r="BC7" s="497"/>
      <c r="BD7" s="497"/>
      <c r="BE7" s="497"/>
      <c r="BF7" s="497"/>
      <c r="BG7" s="497"/>
      <c r="BH7" s="497"/>
      <c r="BI7" s="497"/>
      <c r="BJ7" s="497"/>
      <c r="BK7" s="497"/>
      <c r="BL7" s="497"/>
      <c r="BM7" s="497"/>
      <c r="BN7" s="497"/>
      <c r="BO7" s="494"/>
      <c r="BP7" s="495"/>
      <c r="BQ7" s="496"/>
      <c r="BV7" s="232">
        <v>142</v>
      </c>
      <c r="BW7" s="230">
        <v>7</v>
      </c>
    </row>
    <row r="8" spans="1:75" s="19" customFormat="1" ht="105.75" customHeight="1" thickBot="1" x14ac:dyDescent="0.25">
      <c r="A8" s="336">
        <v>1</v>
      </c>
      <c r="B8" s="337" t="s">
        <v>237</v>
      </c>
      <c r="C8" s="338">
        <v>60</v>
      </c>
      <c r="D8" s="339">
        <v>35272</v>
      </c>
      <c r="E8" s="340" t="s">
        <v>406</v>
      </c>
      <c r="F8" s="340" t="s">
        <v>401</v>
      </c>
      <c r="G8" s="341" t="s">
        <v>414</v>
      </c>
      <c r="H8" s="341"/>
      <c r="I8" s="341"/>
      <c r="J8" s="342" t="s">
        <v>414</v>
      </c>
      <c r="K8" s="343"/>
      <c r="L8" s="343"/>
      <c r="M8" s="341" t="s">
        <v>416</v>
      </c>
      <c r="N8" s="344"/>
      <c r="O8" s="341"/>
      <c r="P8" s="343" t="s">
        <v>414</v>
      </c>
      <c r="Q8" s="343"/>
      <c r="R8" s="343"/>
      <c r="S8" s="341" t="s">
        <v>416</v>
      </c>
      <c r="T8" s="341"/>
      <c r="U8" s="341"/>
      <c r="V8" s="343" t="s">
        <v>415</v>
      </c>
      <c r="W8" s="343" t="s">
        <v>415</v>
      </c>
      <c r="X8" s="343" t="s">
        <v>416</v>
      </c>
      <c r="Y8" s="341" t="s">
        <v>415</v>
      </c>
      <c r="Z8" s="341" t="s">
        <v>415</v>
      </c>
      <c r="AA8" s="341" t="s">
        <v>415</v>
      </c>
      <c r="AB8" s="343"/>
      <c r="AC8" s="343"/>
      <c r="AD8" s="343"/>
      <c r="AE8" s="341"/>
      <c r="AF8" s="341"/>
      <c r="AG8" s="341"/>
      <c r="AH8" s="343"/>
      <c r="AI8" s="343"/>
      <c r="AJ8" s="343"/>
      <c r="AK8" s="341"/>
      <c r="AL8" s="341"/>
      <c r="AM8" s="341"/>
      <c r="AN8" s="343"/>
      <c r="AO8" s="343"/>
      <c r="AP8" s="343"/>
      <c r="AQ8" s="341"/>
      <c r="AR8" s="341"/>
      <c r="AS8" s="341"/>
      <c r="AT8" s="343"/>
      <c r="AU8" s="345"/>
      <c r="AV8" s="345"/>
      <c r="AW8" s="341"/>
      <c r="AX8" s="341"/>
      <c r="AY8" s="341"/>
      <c r="AZ8" s="343"/>
      <c r="BA8" s="343"/>
      <c r="BB8" s="343"/>
      <c r="BC8" s="341"/>
      <c r="BD8" s="346"/>
      <c r="BE8" s="346"/>
      <c r="BF8" s="343"/>
      <c r="BG8" s="345"/>
      <c r="BH8" s="345"/>
      <c r="BI8" s="341"/>
      <c r="BJ8" s="346"/>
      <c r="BK8" s="346"/>
      <c r="BL8" s="343"/>
      <c r="BM8" s="345"/>
      <c r="BN8" s="345"/>
      <c r="BO8" s="347">
        <v>421</v>
      </c>
      <c r="BP8" s="348" t="s">
        <v>418</v>
      </c>
      <c r="BQ8" s="347"/>
      <c r="BV8" s="232">
        <v>146</v>
      </c>
      <c r="BW8" s="230">
        <v>8</v>
      </c>
    </row>
    <row r="9" spans="1:75" s="19" customFormat="1" ht="105.75" customHeight="1" thickTop="1" x14ac:dyDescent="0.2">
      <c r="A9" s="323" t="s">
        <v>414</v>
      </c>
      <c r="B9" s="324" t="s">
        <v>236</v>
      </c>
      <c r="C9" s="325">
        <v>30</v>
      </c>
      <c r="D9" s="326">
        <v>34523</v>
      </c>
      <c r="E9" s="327" t="s">
        <v>392</v>
      </c>
      <c r="F9" s="327" t="s">
        <v>401</v>
      </c>
      <c r="G9" s="328" t="s">
        <v>414</v>
      </c>
      <c r="H9" s="328"/>
      <c r="I9" s="328"/>
      <c r="J9" s="329" t="s">
        <v>414</v>
      </c>
      <c r="K9" s="330"/>
      <c r="L9" s="330"/>
      <c r="M9" s="328" t="s">
        <v>414</v>
      </c>
      <c r="N9" s="331"/>
      <c r="O9" s="328"/>
      <c r="P9" s="330" t="s">
        <v>415</v>
      </c>
      <c r="Q9" s="330" t="s">
        <v>415</v>
      </c>
      <c r="R9" s="330" t="s">
        <v>415</v>
      </c>
      <c r="S9" s="328"/>
      <c r="T9" s="328"/>
      <c r="U9" s="328"/>
      <c r="V9" s="330"/>
      <c r="W9" s="330"/>
      <c r="X9" s="330"/>
      <c r="Y9" s="328"/>
      <c r="Z9" s="328"/>
      <c r="AA9" s="328"/>
      <c r="AB9" s="330"/>
      <c r="AC9" s="330"/>
      <c r="AD9" s="330"/>
      <c r="AE9" s="328"/>
      <c r="AF9" s="328"/>
      <c r="AG9" s="328"/>
      <c r="AH9" s="330"/>
      <c r="AI9" s="330"/>
      <c r="AJ9" s="330"/>
      <c r="AK9" s="328"/>
      <c r="AL9" s="328"/>
      <c r="AM9" s="328"/>
      <c r="AN9" s="330"/>
      <c r="AO9" s="330"/>
      <c r="AP9" s="330"/>
      <c r="AQ9" s="328"/>
      <c r="AR9" s="328"/>
      <c r="AS9" s="328"/>
      <c r="AT9" s="330"/>
      <c r="AU9" s="332"/>
      <c r="AV9" s="332"/>
      <c r="AW9" s="328"/>
      <c r="AX9" s="328"/>
      <c r="AY9" s="328"/>
      <c r="AZ9" s="330"/>
      <c r="BA9" s="330"/>
      <c r="BB9" s="330"/>
      <c r="BC9" s="328"/>
      <c r="BD9" s="333"/>
      <c r="BE9" s="333"/>
      <c r="BF9" s="330"/>
      <c r="BG9" s="332"/>
      <c r="BH9" s="332"/>
      <c r="BI9" s="328"/>
      <c r="BJ9" s="333"/>
      <c r="BK9" s="333"/>
      <c r="BL9" s="330"/>
      <c r="BM9" s="332"/>
      <c r="BN9" s="332"/>
      <c r="BO9" s="334" t="s">
        <v>417</v>
      </c>
      <c r="BP9" s="335"/>
      <c r="BQ9" s="334"/>
      <c r="BV9" s="232">
        <v>150</v>
      </c>
      <c r="BW9" s="230">
        <v>9</v>
      </c>
    </row>
    <row r="10" spans="1:75" s="19" customFormat="1" ht="105.75" customHeight="1" x14ac:dyDescent="0.2">
      <c r="A10" s="271"/>
      <c r="B10" s="272" t="s">
        <v>238</v>
      </c>
      <c r="C10" s="273" t="s">
        <v>420</v>
      </c>
      <c r="D10" s="274" t="s">
        <v>420</v>
      </c>
      <c r="E10" s="275" t="s">
        <v>420</v>
      </c>
      <c r="F10" s="275" t="s">
        <v>420</v>
      </c>
      <c r="G10" s="256"/>
      <c r="H10" s="256"/>
      <c r="I10" s="256"/>
      <c r="J10" s="257"/>
      <c r="K10" s="258"/>
      <c r="L10" s="258"/>
      <c r="M10" s="256"/>
      <c r="N10" s="259"/>
      <c r="O10" s="256"/>
      <c r="P10" s="258"/>
      <c r="Q10" s="258"/>
      <c r="R10" s="258"/>
      <c r="S10" s="256"/>
      <c r="T10" s="256"/>
      <c r="U10" s="256"/>
      <c r="V10" s="258"/>
      <c r="W10" s="258"/>
      <c r="X10" s="258"/>
      <c r="Y10" s="256"/>
      <c r="Z10" s="256"/>
      <c r="AA10" s="256"/>
      <c r="AB10" s="258"/>
      <c r="AC10" s="258"/>
      <c r="AD10" s="258"/>
      <c r="AE10" s="256"/>
      <c r="AF10" s="256"/>
      <c r="AG10" s="256"/>
      <c r="AH10" s="258"/>
      <c r="AI10" s="258"/>
      <c r="AJ10" s="258"/>
      <c r="AK10" s="256"/>
      <c r="AL10" s="256"/>
      <c r="AM10" s="256"/>
      <c r="AN10" s="258"/>
      <c r="AO10" s="258"/>
      <c r="AP10" s="258"/>
      <c r="AQ10" s="256"/>
      <c r="AR10" s="256"/>
      <c r="AS10" s="256"/>
      <c r="AT10" s="258"/>
      <c r="AU10" s="260"/>
      <c r="AV10" s="260"/>
      <c r="AW10" s="261"/>
      <c r="AX10" s="261"/>
      <c r="AY10" s="261"/>
      <c r="AZ10" s="260"/>
      <c r="BA10" s="260"/>
      <c r="BB10" s="260"/>
      <c r="BC10" s="261"/>
      <c r="BD10" s="261"/>
      <c r="BE10" s="261"/>
      <c r="BF10" s="260"/>
      <c r="BG10" s="260"/>
      <c r="BH10" s="260"/>
      <c r="BI10" s="261"/>
      <c r="BJ10" s="261"/>
      <c r="BK10" s="261"/>
      <c r="BL10" s="260"/>
      <c r="BM10" s="260"/>
      <c r="BN10" s="260"/>
      <c r="BO10" s="276"/>
      <c r="BP10" s="304"/>
      <c r="BQ10" s="276"/>
      <c r="BV10" s="232">
        <v>154</v>
      </c>
      <c r="BW10" s="230">
        <v>10</v>
      </c>
    </row>
    <row r="11" spans="1:75" s="19" customFormat="1" ht="105.75" customHeight="1" x14ac:dyDescent="0.2">
      <c r="A11" s="271"/>
      <c r="B11" s="272" t="s">
        <v>239</v>
      </c>
      <c r="C11" s="273" t="s">
        <v>420</v>
      </c>
      <c r="D11" s="274" t="s">
        <v>420</v>
      </c>
      <c r="E11" s="275" t="s">
        <v>420</v>
      </c>
      <c r="F11" s="275" t="s">
        <v>420</v>
      </c>
      <c r="G11" s="256"/>
      <c r="H11" s="256"/>
      <c r="I11" s="256"/>
      <c r="J11" s="257"/>
      <c r="K11" s="258"/>
      <c r="L11" s="258"/>
      <c r="M11" s="256"/>
      <c r="N11" s="259"/>
      <c r="O11" s="256"/>
      <c r="P11" s="258"/>
      <c r="Q11" s="258"/>
      <c r="R11" s="258"/>
      <c r="S11" s="256"/>
      <c r="T11" s="256"/>
      <c r="U11" s="256"/>
      <c r="V11" s="258"/>
      <c r="W11" s="258"/>
      <c r="X11" s="258"/>
      <c r="Y11" s="256"/>
      <c r="Z11" s="256"/>
      <c r="AA11" s="256"/>
      <c r="AB11" s="258"/>
      <c r="AC11" s="258"/>
      <c r="AD11" s="258"/>
      <c r="AE11" s="256"/>
      <c r="AF11" s="256"/>
      <c r="AG11" s="256"/>
      <c r="AH11" s="258"/>
      <c r="AI11" s="258"/>
      <c r="AJ11" s="258"/>
      <c r="AK11" s="256"/>
      <c r="AL11" s="256"/>
      <c r="AM11" s="256"/>
      <c r="AN11" s="258"/>
      <c r="AO11" s="258"/>
      <c r="AP11" s="258"/>
      <c r="AQ11" s="256"/>
      <c r="AR11" s="256"/>
      <c r="AS11" s="256"/>
      <c r="AT11" s="258"/>
      <c r="AU11" s="260"/>
      <c r="AV11" s="260"/>
      <c r="AW11" s="256"/>
      <c r="AX11" s="256"/>
      <c r="AY11" s="256"/>
      <c r="AZ11" s="258"/>
      <c r="BA11" s="258"/>
      <c r="BB11" s="258"/>
      <c r="BC11" s="256"/>
      <c r="BD11" s="261"/>
      <c r="BE11" s="261"/>
      <c r="BF11" s="258"/>
      <c r="BG11" s="260"/>
      <c r="BH11" s="260"/>
      <c r="BI11" s="256"/>
      <c r="BJ11" s="261"/>
      <c r="BK11" s="261"/>
      <c r="BL11" s="258"/>
      <c r="BM11" s="260"/>
      <c r="BN11" s="260"/>
      <c r="BO11" s="276"/>
      <c r="BP11" s="304"/>
      <c r="BQ11" s="276"/>
      <c r="BV11" s="232">
        <v>158</v>
      </c>
      <c r="BW11" s="230">
        <v>11</v>
      </c>
    </row>
    <row r="12" spans="1:75" s="19" customFormat="1" ht="105.75" customHeight="1" x14ac:dyDescent="0.2">
      <c r="A12" s="271"/>
      <c r="B12" s="272" t="s">
        <v>240</v>
      </c>
      <c r="C12" s="273" t="s">
        <v>420</v>
      </c>
      <c r="D12" s="274" t="s">
        <v>420</v>
      </c>
      <c r="E12" s="275" t="s">
        <v>420</v>
      </c>
      <c r="F12" s="275" t="s">
        <v>420</v>
      </c>
      <c r="G12" s="256"/>
      <c r="H12" s="256"/>
      <c r="I12" s="256"/>
      <c r="J12" s="257"/>
      <c r="K12" s="258"/>
      <c r="L12" s="258"/>
      <c r="M12" s="256"/>
      <c r="N12" s="259"/>
      <c r="O12" s="256"/>
      <c r="P12" s="258"/>
      <c r="Q12" s="258"/>
      <c r="R12" s="258"/>
      <c r="S12" s="256"/>
      <c r="T12" s="256"/>
      <c r="U12" s="256"/>
      <c r="V12" s="258"/>
      <c r="W12" s="258"/>
      <c r="X12" s="258"/>
      <c r="Y12" s="256"/>
      <c r="Z12" s="256"/>
      <c r="AA12" s="256"/>
      <c r="AB12" s="258"/>
      <c r="AC12" s="258"/>
      <c r="AD12" s="258"/>
      <c r="AE12" s="256"/>
      <c r="AF12" s="256"/>
      <c r="AG12" s="256"/>
      <c r="AH12" s="258"/>
      <c r="AI12" s="258"/>
      <c r="AJ12" s="258"/>
      <c r="AK12" s="256"/>
      <c r="AL12" s="256"/>
      <c r="AM12" s="256"/>
      <c r="AN12" s="258"/>
      <c r="AO12" s="258"/>
      <c r="AP12" s="258"/>
      <c r="AQ12" s="256"/>
      <c r="AR12" s="256"/>
      <c r="AS12" s="256"/>
      <c r="AT12" s="258"/>
      <c r="AU12" s="260"/>
      <c r="AV12" s="260"/>
      <c r="AW12" s="261"/>
      <c r="AX12" s="261"/>
      <c r="AY12" s="261"/>
      <c r="AZ12" s="260"/>
      <c r="BA12" s="260"/>
      <c r="BB12" s="260"/>
      <c r="BC12" s="261"/>
      <c r="BD12" s="261"/>
      <c r="BE12" s="261"/>
      <c r="BF12" s="260"/>
      <c r="BG12" s="260"/>
      <c r="BH12" s="260"/>
      <c r="BI12" s="261"/>
      <c r="BJ12" s="261"/>
      <c r="BK12" s="261"/>
      <c r="BL12" s="260"/>
      <c r="BM12" s="260"/>
      <c r="BN12" s="260"/>
      <c r="BO12" s="276"/>
      <c r="BP12" s="304"/>
      <c r="BQ12" s="276"/>
      <c r="BV12" s="232">
        <v>161</v>
      </c>
      <c r="BW12" s="230">
        <v>12</v>
      </c>
    </row>
    <row r="13" spans="1:75" ht="9" customHeight="1" x14ac:dyDescent="0.2">
      <c r="A13" s="55"/>
      <c r="B13" s="55"/>
      <c r="C13" s="55"/>
      <c r="D13" s="55"/>
      <c r="E13" s="55"/>
      <c r="F13" s="55"/>
      <c r="BO13" s="55"/>
      <c r="BP13" s="55"/>
      <c r="BQ13" s="55"/>
      <c r="BV13" s="232">
        <v>224</v>
      </c>
      <c r="BW13" s="230">
        <v>33</v>
      </c>
    </row>
    <row r="14" spans="1:75" s="72" customFormat="1" x14ac:dyDescent="0.25">
      <c r="A14" s="68" t="s">
        <v>23</v>
      </c>
      <c r="B14" s="68"/>
      <c r="C14" s="68"/>
      <c r="D14" s="69"/>
      <c r="E14" s="70"/>
      <c r="F14" s="71" t="s">
        <v>0</v>
      </c>
      <c r="J14" s="72" t="s">
        <v>1</v>
      </c>
      <c r="S14" s="72" t="s">
        <v>2</v>
      </c>
      <c r="AA14" s="72" t="s">
        <v>3</v>
      </c>
      <c r="AL14" s="72" t="s">
        <v>3</v>
      </c>
      <c r="BO14" s="73" t="s">
        <v>3</v>
      </c>
      <c r="BP14" s="71"/>
      <c r="BQ14" s="71"/>
      <c r="BV14" s="232">
        <v>227</v>
      </c>
      <c r="BW14" s="230">
        <v>34</v>
      </c>
    </row>
    <row r="15" spans="1:75" x14ac:dyDescent="0.2">
      <c r="E15" s="53"/>
      <c r="BV15" s="232">
        <v>230</v>
      </c>
      <c r="BW15" s="230">
        <v>35</v>
      </c>
    </row>
    <row r="16" spans="1:75" x14ac:dyDescent="0.2">
      <c r="E16" s="53"/>
      <c r="BV16" s="232">
        <v>233</v>
      </c>
      <c r="BW16" s="230">
        <v>36</v>
      </c>
    </row>
    <row r="17" spans="5:75" x14ac:dyDescent="0.2">
      <c r="E17" s="53"/>
      <c r="BV17" s="232">
        <v>236</v>
      </c>
      <c r="BW17" s="230">
        <v>37</v>
      </c>
    </row>
    <row r="18" spans="5:75" x14ac:dyDescent="0.2">
      <c r="BV18" s="232">
        <v>239</v>
      </c>
      <c r="BW18" s="230">
        <v>38</v>
      </c>
    </row>
    <row r="19" spans="5:75" x14ac:dyDescent="0.2">
      <c r="BV19" s="232">
        <v>242</v>
      </c>
      <c r="BW19" s="230">
        <v>39</v>
      </c>
    </row>
    <row r="20" spans="5:75" x14ac:dyDescent="0.2">
      <c r="BV20" s="232">
        <v>245</v>
      </c>
      <c r="BW20" s="230">
        <v>40</v>
      </c>
    </row>
    <row r="21" spans="5:75" x14ac:dyDescent="0.2">
      <c r="BV21" s="232">
        <v>248</v>
      </c>
      <c r="BW21" s="230">
        <v>41</v>
      </c>
    </row>
    <row r="22" spans="5:75" x14ac:dyDescent="0.2">
      <c r="BV22" s="232">
        <v>251</v>
      </c>
      <c r="BW22" s="230">
        <v>42</v>
      </c>
    </row>
    <row r="23" spans="5:75" x14ac:dyDescent="0.2">
      <c r="BV23" s="232">
        <v>254</v>
      </c>
      <c r="BW23" s="230">
        <v>43</v>
      </c>
    </row>
    <row r="24" spans="5:75" x14ac:dyDescent="0.2">
      <c r="BV24" s="232">
        <v>257</v>
      </c>
      <c r="BW24" s="230">
        <v>44</v>
      </c>
    </row>
    <row r="25" spans="5:75" x14ac:dyDescent="0.2">
      <c r="BV25" s="232">
        <v>260</v>
      </c>
      <c r="BW25" s="230">
        <v>45</v>
      </c>
    </row>
    <row r="26" spans="5:75" x14ac:dyDescent="0.2">
      <c r="BV26" s="232">
        <v>262</v>
      </c>
      <c r="BW26" s="230">
        <v>46</v>
      </c>
    </row>
    <row r="27" spans="5:75" x14ac:dyDescent="0.2">
      <c r="BV27" s="232">
        <v>264</v>
      </c>
      <c r="BW27" s="230">
        <v>47</v>
      </c>
    </row>
    <row r="28" spans="5:75" x14ac:dyDescent="0.2">
      <c r="BV28" s="232">
        <v>266</v>
      </c>
      <c r="BW28" s="230">
        <v>48</v>
      </c>
    </row>
    <row r="29" spans="5:75" x14ac:dyDescent="0.2">
      <c r="BV29" s="232">
        <v>268</v>
      </c>
      <c r="BW29" s="230">
        <v>49</v>
      </c>
    </row>
    <row r="30" spans="5:75" x14ac:dyDescent="0.2">
      <c r="BV30" s="232">
        <v>270</v>
      </c>
      <c r="BW30" s="230">
        <v>50</v>
      </c>
    </row>
    <row r="31" spans="5:75" x14ac:dyDescent="0.2">
      <c r="BV31" s="232">
        <v>272</v>
      </c>
      <c r="BW31" s="230">
        <v>51</v>
      </c>
    </row>
    <row r="32" spans="5:75" x14ac:dyDescent="0.2">
      <c r="BV32" s="232">
        <v>274</v>
      </c>
      <c r="BW32" s="230">
        <v>52</v>
      </c>
    </row>
    <row r="33" spans="74:75" x14ac:dyDescent="0.2">
      <c r="BV33" s="232">
        <v>276</v>
      </c>
      <c r="BW33" s="230">
        <v>53</v>
      </c>
    </row>
    <row r="34" spans="74:75" x14ac:dyDescent="0.2">
      <c r="BV34" s="232">
        <v>278</v>
      </c>
      <c r="BW34" s="230">
        <v>54</v>
      </c>
    </row>
    <row r="35" spans="74:75" x14ac:dyDescent="0.2">
      <c r="BV35" s="232">
        <v>280</v>
      </c>
      <c r="BW35" s="230">
        <v>55</v>
      </c>
    </row>
    <row r="36" spans="74:75" x14ac:dyDescent="0.2">
      <c r="BV36" s="232">
        <v>282</v>
      </c>
      <c r="BW36" s="230">
        <v>56</v>
      </c>
    </row>
    <row r="37" spans="74:75" x14ac:dyDescent="0.2">
      <c r="BV37" s="232">
        <v>284</v>
      </c>
      <c r="BW37" s="230">
        <v>57</v>
      </c>
    </row>
    <row r="38" spans="74:75" x14ac:dyDescent="0.2">
      <c r="BV38" s="232">
        <v>286</v>
      </c>
      <c r="BW38" s="230">
        <v>58</v>
      </c>
    </row>
    <row r="39" spans="74:75" x14ac:dyDescent="0.2">
      <c r="BV39" s="232">
        <v>288</v>
      </c>
      <c r="BW39" s="230">
        <v>59</v>
      </c>
    </row>
    <row r="40" spans="74:75" x14ac:dyDescent="0.2">
      <c r="BV40" s="232">
        <v>290</v>
      </c>
      <c r="BW40" s="230">
        <v>60</v>
      </c>
    </row>
    <row r="41" spans="74:75" x14ac:dyDescent="0.2">
      <c r="BV41" s="232">
        <v>292</v>
      </c>
      <c r="BW41" s="230">
        <v>61</v>
      </c>
    </row>
    <row r="42" spans="74:75" x14ac:dyDescent="0.2">
      <c r="BV42" s="232">
        <v>294</v>
      </c>
      <c r="BW42" s="230">
        <v>62</v>
      </c>
    </row>
    <row r="43" spans="74:75" x14ac:dyDescent="0.2">
      <c r="BV43" s="232">
        <v>296</v>
      </c>
      <c r="BW43" s="230">
        <v>63</v>
      </c>
    </row>
    <row r="44" spans="74:75" x14ac:dyDescent="0.2">
      <c r="BV44" s="232">
        <v>298</v>
      </c>
      <c r="BW44" s="230">
        <v>64</v>
      </c>
    </row>
    <row r="45" spans="74:75" x14ac:dyDescent="0.2">
      <c r="BV45" s="232">
        <v>300</v>
      </c>
      <c r="BW45" s="230">
        <v>65</v>
      </c>
    </row>
    <row r="46" spans="74:75" x14ac:dyDescent="0.2">
      <c r="BV46" s="232">
        <v>302</v>
      </c>
      <c r="BW46" s="230">
        <v>66</v>
      </c>
    </row>
    <row r="47" spans="74:75" x14ac:dyDescent="0.2">
      <c r="BV47" s="232">
        <v>304</v>
      </c>
      <c r="BW47" s="230">
        <v>67</v>
      </c>
    </row>
    <row r="48" spans="74:75" x14ac:dyDescent="0.2">
      <c r="BV48" s="232">
        <v>306</v>
      </c>
      <c r="BW48" s="230">
        <v>68</v>
      </c>
    </row>
    <row r="49" spans="74:75" x14ac:dyDescent="0.2">
      <c r="BV49" s="232">
        <v>308</v>
      </c>
      <c r="BW49" s="230">
        <v>69</v>
      </c>
    </row>
    <row r="50" spans="74:75" x14ac:dyDescent="0.2">
      <c r="BV50" s="232">
        <v>310</v>
      </c>
      <c r="BW50" s="230">
        <v>70</v>
      </c>
    </row>
    <row r="51" spans="74:75" x14ac:dyDescent="0.2">
      <c r="BV51" s="232">
        <v>312</v>
      </c>
      <c r="BW51" s="230">
        <v>71</v>
      </c>
    </row>
    <row r="52" spans="74:75" x14ac:dyDescent="0.2">
      <c r="BV52" s="232">
        <v>314</v>
      </c>
      <c r="BW52" s="230">
        <v>72</v>
      </c>
    </row>
    <row r="53" spans="74:75" x14ac:dyDescent="0.2">
      <c r="BV53" s="232">
        <v>316</v>
      </c>
      <c r="BW53" s="230">
        <v>73</v>
      </c>
    </row>
    <row r="54" spans="74:75" x14ac:dyDescent="0.2">
      <c r="BV54" s="232">
        <v>318</v>
      </c>
      <c r="BW54" s="230">
        <v>74</v>
      </c>
    </row>
    <row r="55" spans="74:75" x14ac:dyDescent="0.2">
      <c r="BV55" s="232">
        <v>320</v>
      </c>
      <c r="BW55" s="230">
        <v>75</v>
      </c>
    </row>
    <row r="56" spans="74:75" x14ac:dyDescent="0.2">
      <c r="BV56" s="232">
        <v>322</v>
      </c>
      <c r="BW56" s="230">
        <v>76</v>
      </c>
    </row>
    <row r="57" spans="74:75" x14ac:dyDescent="0.2">
      <c r="BV57" s="232">
        <v>324</v>
      </c>
      <c r="BW57" s="230">
        <v>77</v>
      </c>
    </row>
    <row r="58" spans="74:75" x14ac:dyDescent="0.2">
      <c r="BV58" s="232">
        <v>326</v>
      </c>
      <c r="BW58" s="230">
        <v>78</v>
      </c>
    </row>
    <row r="59" spans="74:75" x14ac:dyDescent="0.2">
      <c r="BV59" s="232">
        <v>328</v>
      </c>
      <c r="BW59" s="230">
        <v>79</v>
      </c>
    </row>
    <row r="60" spans="74:75" x14ac:dyDescent="0.2">
      <c r="BV60" s="232">
        <v>330</v>
      </c>
      <c r="BW60" s="230">
        <v>80</v>
      </c>
    </row>
    <row r="61" spans="74:75" x14ac:dyDescent="0.2">
      <c r="BV61" s="232">
        <v>332</v>
      </c>
      <c r="BW61" s="230">
        <v>81</v>
      </c>
    </row>
    <row r="62" spans="74:75" x14ac:dyDescent="0.2">
      <c r="BV62" s="232">
        <v>334</v>
      </c>
      <c r="BW62" s="230">
        <v>82</v>
      </c>
    </row>
    <row r="63" spans="74:75" x14ac:dyDescent="0.2">
      <c r="BV63" s="232">
        <v>336</v>
      </c>
      <c r="BW63" s="230">
        <v>83</v>
      </c>
    </row>
    <row r="64" spans="74:75" x14ac:dyDescent="0.2">
      <c r="BV64" s="232">
        <v>338</v>
      </c>
      <c r="BW64" s="230">
        <v>84</v>
      </c>
    </row>
    <row r="65" spans="74:75" x14ac:dyDescent="0.2">
      <c r="BV65" s="232">
        <v>340</v>
      </c>
      <c r="BW65" s="230">
        <v>85</v>
      </c>
    </row>
    <row r="66" spans="74:75" x14ac:dyDescent="0.2">
      <c r="BV66" s="232">
        <v>342</v>
      </c>
      <c r="BW66" s="230">
        <v>86</v>
      </c>
    </row>
    <row r="67" spans="74:75" x14ac:dyDescent="0.2">
      <c r="BV67" s="232">
        <v>344</v>
      </c>
      <c r="BW67" s="230">
        <v>87</v>
      </c>
    </row>
    <row r="68" spans="74:75" x14ac:dyDescent="0.2">
      <c r="BV68" s="232">
        <v>346</v>
      </c>
      <c r="BW68" s="230">
        <v>88</v>
      </c>
    </row>
    <row r="69" spans="74:75" x14ac:dyDescent="0.2">
      <c r="BV69" s="232">
        <v>348</v>
      </c>
      <c r="BW69" s="230">
        <v>89</v>
      </c>
    </row>
    <row r="70" spans="74:75" x14ac:dyDescent="0.2">
      <c r="BV70" s="232">
        <v>350</v>
      </c>
      <c r="BW70" s="230">
        <v>90</v>
      </c>
    </row>
    <row r="71" spans="74:75" x14ac:dyDescent="0.2">
      <c r="BV71" s="232">
        <v>351</v>
      </c>
      <c r="BW71" s="230">
        <v>91</v>
      </c>
    </row>
    <row r="72" spans="74:75" x14ac:dyDescent="0.2">
      <c r="BV72" s="232">
        <v>352</v>
      </c>
      <c r="BW72" s="230">
        <v>92</v>
      </c>
    </row>
    <row r="73" spans="74:75" x14ac:dyDescent="0.2">
      <c r="BV73" s="232">
        <v>353</v>
      </c>
      <c r="BW73" s="230">
        <v>93</v>
      </c>
    </row>
    <row r="74" spans="74:75" x14ac:dyDescent="0.2">
      <c r="BV74" s="232">
        <v>354</v>
      </c>
      <c r="BW74" s="230">
        <v>94</v>
      </c>
    </row>
    <row r="75" spans="74:75" x14ac:dyDescent="0.2">
      <c r="BV75" s="232">
        <v>355</v>
      </c>
      <c r="BW75" s="230">
        <v>95</v>
      </c>
    </row>
    <row r="76" spans="74:75" x14ac:dyDescent="0.2">
      <c r="BV76" s="231">
        <v>356</v>
      </c>
      <c r="BW76" s="229">
        <v>96</v>
      </c>
    </row>
    <row r="77" spans="74:75" x14ac:dyDescent="0.2">
      <c r="BV77" s="231">
        <v>357</v>
      </c>
      <c r="BW77" s="229">
        <v>97</v>
      </c>
    </row>
    <row r="78" spans="74:75" x14ac:dyDescent="0.2">
      <c r="BV78" s="231">
        <v>358</v>
      </c>
      <c r="BW78" s="229">
        <v>98</v>
      </c>
    </row>
    <row r="79" spans="74:75" x14ac:dyDescent="0.2">
      <c r="BV79" s="231">
        <v>359</v>
      </c>
      <c r="BW79" s="229">
        <v>99</v>
      </c>
    </row>
    <row r="80" spans="74:75" x14ac:dyDescent="0.2">
      <c r="BV80" s="231">
        <v>360</v>
      </c>
      <c r="BW80" s="229">
        <v>100</v>
      </c>
    </row>
  </sheetData>
  <autoFilter ref="B6:BQ7">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1" showButton="0"/>
    <filterColumn colId="52" showButton="0"/>
    <filterColumn colId="53" showButton="0"/>
    <filterColumn colId="54" showButton="0"/>
    <filterColumn colId="55" showButton="0"/>
    <filterColumn colId="56" showButton="0"/>
    <filterColumn colId="57" showButton="0"/>
    <filterColumn colId="58" showButton="0"/>
    <filterColumn colId="59" showButton="0"/>
    <filterColumn colId="60" showButton="0"/>
    <filterColumn colId="61" showButton="0"/>
    <filterColumn colId="62" showButton="0"/>
    <filterColumn colId="63" showButton="0"/>
    <sortState ref="B9:BQ12">
      <sortCondition descending="1" ref="BO6:BO7"/>
    </sortState>
  </autoFilter>
  <mergeCells count="44">
    <mergeCell ref="BF7:BH7"/>
    <mergeCell ref="BI7:BK7"/>
    <mergeCell ref="BL7:BN7"/>
    <mergeCell ref="AN7:AP7"/>
    <mergeCell ref="AQ7:AS7"/>
    <mergeCell ref="AT7:AV7"/>
    <mergeCell ref="AW7:AY7"/>
    <mergeCell ref="AZ7:BB7"/>
    <mergeCell ref="BC7:BE7"/>
    <mergeCell ref="F6:F7"/>
    <mergeCell ref="G6:BN6"/>
    <mergeCell ref="BO6:BO7"/>
    <mergeCell ref="BP6:BP7"/>
    <mergeCell ref="BQ6:BQ7"/>
    <mergeCell ref="G7:I7"/>
    <mergeCell ref="J7:L7"/>
    <mergeCell ref="M7:O7"/>
    <mergeCell ref="P7:R7"/>
    <mergeCell ref="S7:U7"/>
    <mergeCell ref="V7:X7"/>
    <mergeCell ref="Y7:AA7"/>
    <mergeCell ref="AB7:AD7"/>
    <mergeCell ref="AE7:AG7"/>
    <mergeCell ref="AH7:AJ7"/>
    <mergeCell ref="AK7:AM7"/>
    <mergeCell ref="A6:A7"/>
    <mergeCell ref="B6:B7"/>
    <mergeCell ref="C6:C7"/>
    <mergeCell ref="D6:D7"/>
    <mergeCell ref="E6:E7"/>
    <mergeCell ref="A4:D4"/>
    <mergeCell ref="E4:F4"/>
    <mergeCell ref="AW4:BB4"/>
    <mergeCell ref="BC4:BQ4"/>
    <mergeCell ref="BO5:BQ5"/>
    <mergeCell ref="A1:BQ1"/>
    <mergeCell ref="A2:BQ2"/>
    <mergeCell ref="A3:D3"/>
    <mergeCell ref="E3:F3"/>
    <mergeCell ref="AF3:AJ3"/>
    <mergeCell ref="AW3:BB3"/>
    <mergeCell ref="BC3:BQ3"/>
    <mergeCell ref="Z3:AE3"/>
    <mergeCell ref="T3:Y3"/>
  </mergeCells>
  <conditionalFormatting sqref="BP8:BP12">
    <cfRule type="containsErrors" dxfId="3" priority="1">
      <formula>ISERROR(BP8)</formula>
    </cfRule>
  </conditionalFormatting>
  <hyperlinks>
    <hyperlink ref="E3" location="'YARIŞMA PROGRAMI'!C13" display="Sırıkla Atlama"/>
    <hyperlink ref="E3:F3" location="'YARIŞMA PROGRAMI'!C8" display="'YARIŞMA PROGRAMI'!C8"/>
  </hyperlinks>
  <printOptions horizontalCentered="1"/>
  <pageMargins left="0.27" right="0.15748031496062992" top="0.55118110236220474" bottom="0.27559055118110237" header="0.19685039370078741" footer="0.19685039370078741"/>
  <pageSetup paperSize="9" scale="31" orientation="landscape" r:id="rId1"/>
  <headerFooter scaleWithDoc="0"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R67"/>
  <sheetViews>
    <sheetView view="pageBreakPreview" zoomScale="70" zoomScaleNormal="100" zoomScaleSheetLayoutView="70" workbookViewId="0">
      <selection activeCell="P16" sqref="P16"/>
    </sheetView>
  </sheetViews>
  <sheetFormatPr defaultRowHeight="12.75" x14ac:dyDescent="0.2"/>
  <cols>
    <col min="1" max="1" width="6" style="80" customWidth="1"/>
    <col min="2" max="2" width="16.7109375" style="80" hidden="1" customWidth="1"/>
    <col min="3" max="3" width="10.140625" style="80" bestFit="1" customWidth="1"/>
    <col min="4" max="4" width="13.5703125" style="81" customWidth="1"/>
    <col min="5" max="5" width="20.28515625" style="80" bestFit="1" customWidth="1"/>
    <col min="6" max="6" width="19.28515625" style="3" customWidth="1"/>
    <col min="7" max="9" width="10.85546875" style="3" customWidth="1"/>
    <col min="10" max="10" width="12.5703125" style="3" bestFit="1" customWidth="1"/>
    <col min="11" max="12" width="10.85546875" style="3" customWidth="1"/>
    <col min="13" max="13" width="10.7109375" style="3" customWidth="1"/>
    <col min="14" max="14" width="20.7109375" style="82" customWidth="1"/>
    <col min="15" max="15" width="10.28515625" style="80" customWidth="1"/>
    <col min="16" max="16" width="10" style="80" customWidth="1"/>
    <col min="17" max="17" width="9.140625" style="234" hidden="1" customWidth="1"/>
    <col min="18" max="18" width="9.140625" style="233" hidden="1" customWidth="1"/>
    <col min="19" max="16384" width="9.140625" style="3"/>
  </cols>
  <sheetData>
    <row r="1" spans="1:18" ht="48.75" customHeight="1" x14ac:dyDescent="0.2">
      <c r="A1" s="509" t="s">
        <v>346</v>
      </c>
      <c r="B1" s="509"/>
      <c r="C1" s="509"/>
      <c r="D1" s="509"/>
      <c r="E1" s="509"/>
      <c r="F1" s="509"/>
      <c r="G1" s="509"/>
      <c r="H1" s="509"/>
      <c r="I1" s="509"/>
      <c r="J1" s="509"/>
      <c r="K1" s="509"/>
      <c r="L1" s="509"/>
      <c r="M1" s="509"/>
      <c r="N1" s="509"/>
      <c r="O1" s="509"/>
      <c r="P1" s="236"/>
      <c r="Q1" s="234">
        <v>330</v>
      </c>
      <c r="R1" s="233">
        <v>1</v>
      </c>
    </row>
    <row r="2" spans="1:18" ht="25.5" customHeight="1" x14ac:dyDescent="0.2">
      <c r="A2" s="512" t="s">
        <v>410</v>
      </c>
      <c r="B2" s="512"/>
      <c r="C2" s="512"/>
      <c r="D2" s="512"/>
      <c r="E2" s="512"/>
      <c r="F2" s="512"/>
      <c r="G2" s="512"/>
      <c r="H2" s="512"/>
      <c r="I2" s="512"/>
      <c r="J2" s="512"/>
      <c r="K2" s="512"/>
      <c r="L2" s="512"/>
      <c r="M2" s="512"/>
      <c r="N2" s="512"/>
      <c r="O2" s="512"/>
      <c r="P2" s="512"/>
      <c r="Q2" s="234">
        <v>347</v>
      </c>
      <c r="R2" s="233">
        <v>2</v>
      </c>
    </row>
    <row r="3" spans="1:18" s="4" customFormat="1" ht="27" customHeight="1" x14ac:dyDescent="0.2">
      <c r="A3" s="510" t="s">
        <v>81</v>
      </c>
      <c r="B3" s="510"/>
      <c r="C3" s="510"/>
      <c r="D3" s="511" t="s">
        <v>176</v>
      </c>
      <c r="E3" s="511"/>
      <c r="F3" s="220" t="s">
        <v>347</v>
      </c>
      <c r="G3" s="508" t="s">
        <v>375</v>
      </c>
      <c r="H3" s="508"/>
      <c r="I3" s="181"/>
      <c r="J3" s="181"/>
      <c r="K3" s="181"/>
      <c r="L3" s="220" t="s">
        <v>257</v>
      </c>
      <c r="M3" s="513" t="s">
        <v>331</v>
      </c>
      <c r="N3" s="513"/>
      <c r="O3" s="513"/>
      <c r="P3" s="513"/>
      <c r="Q3" s="234">
        <v>364</v>
      </c>
      <c r="R3" s="233">
        <v>3</v>
      </c>
    </row>
    <row r="4" spans="1:18" s="4" customFormat="1" ht="17.25" customHeight="1" x14ac:dyDescent="0.2">
      <c r="A4" s="506" t="s">
        <v>82</v>
      </c>
      <c r="B4" s="506"/>
      <c r="C4" s="506"/>
      <c r="D4" s="501" t="s">
        <v>255</v>
      </c>
      <c r="E4" s="501"/>
      <c r="F4" s="202" t="s">
        <v>196</v>
      </c>
      <c r="G4" s="184" t="s">
        <v>256</v>
      </c>
      <c r="H4" s="184"/>
      <c r="I4" s="182"/>
      <c r="J4" s="182"/>
      <c r="K4" s="507" t="s">
        <v>80</v>
      </c>
      <c r="L4" s="507"/>
      <c r="M4" s="502" t="s">
        <v>370</v>
      </c>
      <c r="N4" s="502"/>
      <c r="O4" s="502"/>
      <c r="P4" s="237"/>
      <c r="Q4" s="234">
        <v>381</v>
      </c>
      <c r="R4" s="233">
        <v>4</v>
      </c>
    </row>
    <row r="5" spans="1:18" ht="15" customHeight="1" x14ac:dyDescent="0.2">
      <c r="A5" s="5"/>
      <c r="B5" s="5"/>
      <c r="C5" s="5"/>
      <c r="D5" s="9"/>
      <c r="E5" s="6"/>
      <c r="F5" s="7"/>
      <c r="G5" s="8"/>
      <c r="H5" s="8"/>
      <c r="I5" s="8"/>
      <c r="J5" s="8"/>
      <c r="K5" s="8"/>
      <c r="L5" s="8"/>
      <c r="M5" s="8"/>
      <c r="N5" s="476">
        <v>42168.791101967596</v>
      </c>
      <c r="O5" s="476"/>
      <c r="P5" s="241"/>
      <c r="Q5" s="234">
        <v>398</v>
      </c>
      <c r="R5" s="233">
        <v>5</v>
      </c>
    </row>
    <row r="6" spans="1:18" ht="15.75" x14ac:dyDescent="0.2">
      <c r="A6" s="499" t="s">
        <v>6</v>
      </c>
      <c r="B6" s="499"/>
      <c r="C6" s="500" t="s">
        <v>67</v>
      </c>
      <c r="D6" s="500" t="s">
        <v>84</v>
      </c>
      <c r="E6" s="499" t="s">
        <v>7</v>
      </c>
      <c r="F6" s="499" t="s">
        <v>404</v>
      </c>
      <c r="G6" s="505" t="s">
        <v>254</v>
      </c>
      <c r="H6" s="505"/>
      <c r="I6" s="505"/>
      <c r="J6" s="505"/>
      <c r="K6" s="505"/>
      <c r="L6" s="505"/>
      <c r="M6" s="505"/>
      <c r="N6" s="498" t="s">
        <v>8</v>
      </c>
      <c r="O6" s="498" t="s">
        <v>106</v>
      </c>
      <c r="P6" s="498" t="s">
        <v>9</v>
      </c>
      <c r="Q6" s="234">
        <v>415</v>
      </c>
      <c r="R6" s="233">
        <v>6</v>
      </c>
    </row>
    <row r="7" spans="1:18" ht="30" customHeight="1" x14ac:dyDescent="0.2">
      <c r="A7" s="499"/>
      <c r="B7" s="499"/>
      <c r="C7" s="500"/>
      <c r="D7" s="500"/>
      <c r="E7" s="499"/>
      <c r="F7" s="499"/>
      <c r="G7" s="180">
        <v>1</v>
      </c>
      <c r="H7" s="180">
        <v>2</v>
      </c>
      <c r="I7" s="180">
        <v>3</v>
      </c>
      <c r="J7" s="222" t="s">
        <v>252</v>
      </c>
      <c r="K7" s="221">
        <v>4</v>
      </c>
      <c r="L7" s="221">
        <v>5</v>
      </c>
      <c r="M7" s="221">
        <v>6</v>
      </c>
      <c r="N7" s="498"/>
      <c r="O7" s="498"/>
      <c r="P7" s="498"/>
      <c r="Q7" s="234">
        <v>432</v>
      </c>
      <c r="R7" s="233">
        <v>7</v>
      </c>
    </row>
    <row r="8" spans="1:18" s="77" customFormat="1" ht="49.5" customHeight="1" x14ac:dyDescent="0.2">
      <c r="A8" s="288">
        <v>1</v>
      </c>
      <c r="B8" s="289" t="s">
        <v>202</v>
      </c>
      <c r="C8" s="290">
        <v>69</v>
      </c>
      <c r="D8" s="291">
        <v>35120</v>
      </c>
      <c r="E8" s="292" t="s">
        <v>411</v>
      </c>
      <c r="F8" s="292" t="s">
        <v>401</v>
      </c>
      <c r="G8" s="309" t="s">
        <v>415</v>
      </c>
      <c r="H8" s="309" t="s">
        <v>415</v>
      </c>
      <c r="I8" s="309">
        <v>1773</v>
      </c>
      <c r="J8" s="268">
        <v>1773</v>
      </c>
      <c r="K8" s="310" t="s">
        <v>415</v>
      </c>
      <c r="L8" s="310" t="s">
        <v>415</v>
      </c>
      <c r="M8" s="310">
        <v>1791</v>
      </c>
      <c r="N8" s="270">
        <v>1791</v>
      </c>
      <c r="O8" s="305"/>
      <c r="P8" s="244"/>
      <c r="Q8" s="234">
        <v>448</v>
      </c>
      <c r="R8" s="233">
        <v>8</v>
      </c>
    </row>
    <row r="9" spans="1:18" s="77" customFormat="1" ht="49.5" customHeight="1" thickBot="1" x14ac:dyDescent="0.25">
      <c r="A9" s="374">
        <v>2</v>
      </c>
      <c r="B9" s="375" t="s">
        <v>201</v>
      </c>
      <c r="C9" s="376">
        <v>55</v>
      </c>
      <c r="D9" s="377">
        <v>34243</v>
      </c>
      <c r="E9" s="378" t="s">
        <v>390</v>
      </c>
      <c r="F9" s="378" t="s">
        <v>401</v>
      </c>
      <c r="G9" s="379">
        <v>1406</v>
      </c>
      <c r="H9" s="379">
        <v>1397</v>
      </c>
      <c r="I9" s="379" t="s">
        <v>415</v>
      </c>
      <c r="J9" s="380">
        <v>1406</v>
      </c>
      <c r="K9" s="381" t="s">
        <v>415</v>
      </c>
      <c r="L9" s="381" t="s">
        <v>415</v>
      </c>
      <c r="M9" s="381" t="s">
        <v>415</v>
      </c>
      <c r="N9" s="382">
        <v>1406</v>
      </c>
      <c r="O9" s="383"/>
      <c r="P9" s="384"/>
      <c r="Q9" s="234">
        <v>464</v>
      </c>
      <c r="R9" s="233">
        <v>9</v>
      </c>
    </row>
    <row r="10" spans="1:18" s="77" customFormat="1" ht="49.5" customHeight="1" thickTop="1" x14ac:dyDescent="0.2">
      <c r="A10" s="363" t="s">
        <v>414</v>
      </c>
      <c r="B10" s="364" t="s">
        <v>200</v>
      </c>
      <c r="C10" s="365">
        <v>59</v>
      </c>
      <c r="D10" s="366">
        <v>34907</v>
      </c>
      <c r="E10" s="367" t="s">
        <v>391</v>
      </c>
      <c r="F10" s="367" t="s">
        <v>401</v>
      </c>
      <c r="G10" s="368"/>
      <c r="H10" s="368"/>
      <c r="I10" s="368"/>
      <c r="J10" s="369">
        <v>0</v>
      </c>
      <c r="K10" s="370"/>
      <c r="L10" s="370"/>
      <c r="M10" s="370"/>
      <c r="N10" s="371" t="s">
        <v>419</v>
      </c>
      <c r="O10" s="372"/>
      <c r="P10" s="373"/>
      <c r="Q10" s="234">
        <v>480</v>
      </c>
      <c r="R10" s="233">
        <v>10</v>
      </c>
    </row>
    <row r="11" spans="1:18" s="77" customFormat="1" ht="49.5" customHeight="1" x14ac:dyDescent="0.2">
      <c r="A11" s="288"/>
      <c r="B11" s="289" t="s">
        <v>203</v>
      </c>
      <c r="C11" s="290" t="s">
        <v>420</v>
      </c>
      <c r="D11" s="291" t="s">
        <v>420</v>
      </c>
      <c r="E11" s="292" t="s">
        <v>420</v>
      </c>
      <c r="F11" s="292" t="s">
        <v>420</v>
      </c>
      <c r="G11" s="309"/>
      <c r="H11" s="309"/>
      <c r="I11" s="309"/>
      <c r="J11" s="269">
        <v>0</v>
      </c>
      <c r="K11" s="311"/>
      <c r="L11" s="311"/>
      <c r="M11" s="311"/>
      <c r="N11" s="270">
        <v>0</v>
      </c>
      <c r="O11" s="305"/>
      <c r="P11" s="244"/>
      <c r="Q11" s="234">
        <v>496</v>
      </c>
      <c r="R11" s="233">
        <v>11</v>
      </c>
    </row>
    <row r="12" spans="1:18" s="77" customFormat="1" ht="49.5" customHeight="1" x14ac:dyDescent="0.2">
      <c r="A12" s="288"/>
      <c r="B12" s="289" t="s">
        <v>204</v>
      </c>
      <c r="C12" s="290" t="s">
        <v>420</v>
      </c>
      <c r="D12" s="291" t="s">
        <v>420</v>
      </c>
      <c r="E12" s="292" t="s">
        <v>420</v>
      </c>
      <c r="F12" s="292" t="s">
        <v>420</v>
      </c>
      <c r="G12" s="309"/>
      <c r="H12" s="309"/>
      <c r="I12" s="309"/>
      <c r="J12" s="269">
        <v>0</v>
      </c>
      <c r="K12" s="311"/>
      <c r="L12" s="311"/>
      <c r="M12" s="311"/>
      <c r="N12" s="270">
        <v>0</v>
      </c>
      <c r="O12" s="305"/>
      <c r="P12" s="244"/>
      <c r="Q12" s="234">
        <v>512</v>
      </c>
      <c r="R12" s="233">
        <v>12</v>
      </c>
    </row>
    <row r="13" spans="1:18" s="77" customFormat="1" ht="49.5" customHeight="1" x14ac:dyDescent="0.2">
      <c r="A13" s="288"/>
      <c r="B13" s="289" t="s">
        <v>205</v>
      </c>
      <c r="C13" s="290" t="s">
        <v>420</v>
      </c>
      <c r="D13" s="291" t="s">
        <v>420</v>
      </c>
      <c r="E13" s="292" t="s">
        <v>420</v>
      </c>
      <c r="F13" s="292" t="s">
        <v>420</v>
      </c>
      <c r="G13" s="309"/>
      <c r="H13" s="309"/>
      <c r="I13" s="309"/>
      <c r="J13" s="269">
        <v>0</v>
      </c>
      <c r="K13" s="311"/>
      <c r="L13" s="311"/>
      <c r="M13" s="311"/>
      <c r="N13" s="270">
        <v>0</v>
      </c>
      <c r="O13" s="305"/>
      <c r="P13" s="244"/>
      <c r="Q13" s="234">
        <v>528</v>
      </c>
      <c r="R13" s="233">
        <v>13</v>
      </c>
    </row>
    <row r="14" spans="1:18" s="77" customFormat="1" ht="49.5" customHeight="1" x14ac:dyDescent="0.2">
      <c r="A14" s="288"/>
      <c r="B14" s="289" t="s">
        <v>206</v>
      </c>
      <c r="C14" s="290" t="s">
        <v>420</v>
      </c>
      <c r="D14" s="291" t="s">
        <v>420</v>
      </c>
      <c r="E14" s="292" t="s">
        <v>420</v>
      </c>
      <c r="F14" s="292" t="s">
        <v>420</v>
      </c>
      <c r="G14" s="309"/>
      <c r="H14" s="309"/>
      <c r="I14" s="309"/>
      <c r="J14" s="269">
        <v>0</v>
      </c>
      <c r="K14" s="311"/>
      <c r="L14" s="311"/>
      <c r="M14" s="311"/>
      <c r="N14" s="270">
        <v>0</v>
      </c>
      <c r="O14" s="305"/>
      <c r="P14" s="244"/>
      <c r="Q14" s="234">
        <v>544</v>
      </c>
      <c r="R14" s="233">
        <v>14</v>
      </c>
    </row>
    <row r="15" spans="1:18" s="78" customFormat="1" ht="32.25" customHeight="1" x14ac:dyDescent="0.2"/>
    <row r="16" spans="1:18" s="78" customFormat="1" ht="32.25" customHeight="1" x14ac:dyDescent="0.2">
      <c r="A16" s="503" t="s">
        <v>4</v>
      </c>
      <c r="B16" s="503"/>
      <c r="C16" s="503"/>
      <c r="D16" s="503"/>
      <c r="E16" s="79" t="s">
        <v>0</v>
      </c>
      <c r="F16" s="79" t="s">
        <v>1</v>
      </c>
      <c r="G16" s="504" t="s">
        <v>2</v>
      </c>
      <c r="H16" s="504"/>
      <c r="I16" s="504"/>
      <c r="J16" s="504"/>
      <c r="K16" s="504"/>
      <c r="L16" s="504"/>
      <c r="M16" s="504"/>
      <c r="N16" s="504" t="s">
        <v>3</v>
      </c>
      <c r="O16" s="504"/>
      <c r="P16" s="79"/>
      <c r="Q16" s="234">
        <v>1090</v>
      </c>
      <c r="R16" s="233">
        <v>49</v>
      </c>
    </row>
    <row r="17" spans="17:18" x14ac:dyDescent="0.2">
      <c r="Q17" s="234">
        <v>1105</v>
      </c>
      <c r="R17" s="233">
        <v>50</v>
      </c>
    </row>
    <row r="18" spans="17:18" x14ac:dyDescent="0.2">
      <c r="Q18" s="234">
        <v>1120</v>
      </c>
      <c r="R18" s="233">
        <v>51</v>
      </c>
    </row>
    <row r="19" spans="17:18" x14ac:dyDescent="0.2">
      <c r="Q19" s="235">
        <v>1135</v>
      </c>
      <c r="R19" s="79">
        <v>52</v>
      </c>
    </row>
    <row r="20" spans="17:18" x14ac:dyDescent="0.2">
      <c r="Q20" s="235">
        <v>1150</v>
      </c>
      <c r="R20" s="79">
        <v>53</v>
      </c>
    </row>
    <row r="21" spans="17:18" x14ac:dyDescent="0.2">
      <c r="Q21" s="235">
        <v>1165</v>
      </c>
      <c r="R21" s="79">
        <v>54</v>
      </c>
    </row>
    <row r="22" spans="17:18" x14ac:dyDescent="0.2">
      <c r="Q22" s="235">
        <v>1180</v>
      </c>
      <c r="R22" s="79">
        <v>55</v>
      </c>
    </row>
    <row r="23" spans="17:18" x14ac:dyDescent="0.2">
      <c r="Q23" s="235">
        <v>1195</v>
      </c>
      <c r="R23" s="79">
        <v>56</v>
      </c>
    </row>
    <row r="24" spans="17:18" x14ac:dyDescent="0.2">
      <c r="Q24" s="235">
        <v>1210</v>
      </c>
      <c r="R24" s="79">
        <v>57</v>
      </c>
    </row>
    <row r="25" spans="17:18" x14ac:dyDescent="0.2">
      <c r="Q25" s="235">
        <v>1225</v>
      </c>
      <c r="R25" s="79">
        <v>58</v>
      </c>
    </row>
    <row r="26" spans="17:18" x14ac:dyDescent="0.2">
      <c r="Q26" s="235">
        <v>1240</v>
      </c>
      <c r="R26" s="79">
        <v>59</v>
      </c>
    </row>
    <row r="27" spans="17:18" x14ac:dyDescent="0.2">
      <c r="Q27" s="235">
        <v>1255</v>
      </c>
      <c r="R27" s="79">
        <v>60</v>
      </c>
    </row>
    <row r="28" spans="17:18" x14ac:dyDescent="0.2">
      <c r="Q28" s="235">
        <v>1270</v>
      </c>
      <c r="R28" s="79">
        <v>61</v>
      </c>
    </row>
    <row r="29" spans="17:18" x14ac:dyDescent="0.2">
      <c r="Q29" s="235">
        <v>1285</v>
      </c>
      <c r="R29" s="79">
        <v>62</v>
      </c>
    </row>
    <row r="30" spans="17:18" x14ac:dyDescent="0.2">
      <c r="Q30" s="235">
        <v>1300</v>
      </c>
      <c r="R30" s="79">
        <v>63</v>
      </c>
    </row>
    <row r="31" spans="17:18" x14ac:dyDescent="0.2">
      <c r="Q31" s="235">
        <v>1315</v>
      </c>
      <c r="R31" s="79">
        <v>64</v>
      </c>
    </row>
    <row r="32" spans="17:18" x14ac:dyDescent="0.2">
      <c r="Q32" s="235">
        <v>1330</v>
      </c>
      <c r="R32" s="79">
        <v>65</v>
      </c>
    </row>
    <row r="33" spans="17:18" x14ac:dyDescent="0.2">
      <c r="Q33" s="235">
        <v>1345</v>
      </c>
      <c r="R33" s="79">
        <v>66</v>
      </c>
    </row>
    <row r="34" spans="17:18" x14ac:dyDescent="0.2">
      <c r="Q34" s="235">
        <v>1360</v>
      </c>
      <c r="R34" s="79">
        <v>67</v>
      </c>
    </row>
    <row r="35" spans="17:18" x14ac:dyDescent="0.2">
      <c r="Q35" s="235">
        <v>1375</v>
      </c>
      <c r="R35" s="79">
        <v>68</v>
      </c>
    </row>
    <row r="36" spans="17:18" x14ac:dyDescent="0.2">
      <c r="Q36" s="235">
        <v>1390</v>
      </c>
      <c r="R36" s="79">
        <v>69</v>
      </c>
    </row>
    <row r="37" spans="17:18" x14ac:dyDescent="0.2">
      <c r="Q37" s="235">
        <v>1405</v>
      </c>
      <c r="R37" s="79">
        <v>70</v>
      </c>
    </row>
    <row r="38" spans="17:18" x14ac:dyDescent="0.2">
      <c r="Q38" s="235">
        <v>1420</v>
      </c>
      <c r="R38" s="79">
        <v>71</v>
      </c>
    </row>
    <row r="39" spans="17:18" x14ac:dyDescent="0.2">
      <c r="Q39" s="235">
        <v>1435</v>
      </c>
      <c r="R39" s="79">
        <v>72</v>
      </c>
    </row>
    <row r="40" spans="17:18" x14ac:dyDescent="0.2">
      <c r="Q40" s="235">
        <v>1450</v>
      </c>
      <c r="R40" s="79">
        <v>73</v>
      </c>
    </row>
    <row r="41" spans="17:18" x14ac:dyDescent="0.2">
      <c r="Q41" s="235">
        <v>1465</v>
      </c>
      <c r="R41" s="79">
        <v>74</v>
      </c>
    </row>
    <row r="42" spans="17:18" x14ac:dyDescent="0.2">
      <c r="Q42" s="235">
        <v>1480</v>
      </c>
      <c r="R42" s="79">
        <v>75</v>
      </c>
    </row>
    <row r="43" spans="17:18" x14ac:dyDescent="0.2">
      <c r="Q43" s="235">
        <v>1495</v>
      </c>
      <c r="R43" s="79">
        <v>76</v>
      </c>
    </row>
    <row r="44" spans="17:18" x14ac:dyDescent="0.2">
      <c r="Q44" s="235">
        <v>1510</v>
      </c>
      <c r="R44" s="79">
        <v>77</v>
      </c>
    </row>
    <row r="45" spans="17:18" x14ac:dyDescent="0.2">
      <c r="Q45" s="235">
        <v>1525</v>
      </c>
      <c r="R45" s="79">
        <v>78</v>
      </c>
    </row>
    <row r="46" spans="17:18" x14ac:dyDescent="0.2">
      <c r="Q46" s="235">
        <v>1540</v>
      </c>
      <c r="R46" s="79">
        <v>79</v>
      </c>
    </row>
    <row r="47" spans="17:18" x14ac:dyDescent="0.2">
      <c r="Q47" s="235">
        <v>1555</v>
      </c>
      <c r="R47" s="79">
        <v>80</v>
      </c>
    </row>
    <row r="48" spans="17:18" x14ac:dyDescent="0.2">
      <c r="Q48" s="235">
        <v>1570</v>
      </c>
      <c r="R48" s="79">
        <v>81</v>
      </c>
    </row>
    <row r="49" spans="17:18" x14ac:dyDescent="0.2">
      <c r="Q49" s="235">
        <v>1585</v>
      </c>
      <c r="R49" s="79">
        <v>82</v>
      </c>
    </row>
    <row r="50" spans="17:18" x14ac:dyDescent="0.2">
      <c r="Q50" s="235">
        <v>1600</v>
      </c>
      <c r="R50" s="79">
        <v>83</v>
      </c>
    </row>
    <row r="51" spans="17:18" x14ac:dyDescent="0.2">
      <c r="Q51" s="235">
        <v>1615</v>
      </c>
      <c r="R51" s="79">
        <v>84</v>
      </c>
    </row>
    <row r="52" spans="17:18" x14ac:dyDescent="0.2">
      <c r="Q52" s="235">
        <v>1630</v>
      </c>
      <c r="R52" s="79">
        <v>85</v>
      </c>
    </row>
    <row r="53" spans="17:18" x14ac:dyDescent="0.2">
      <c r="Q53" s="235">
        <v>1645</v>
      </c>
      <c r="R53" s="79">
        <v>86</v>
      </c>
    </row>
    <row r="54" spans="17:18" x14ac:dyDescent="0.2">
      <c r="Q54" s="235">
        <v>1660</v>
      </c>
      <c r="R54" s="79">
        <v>87</v>
      </c>
    </row>
    <row r="55" spans="17:18" x14ac:dyDescent="0.2">
      <c r="Q55" s="235">
        <v>1675</v>
      </c>
      <c r="R55" s="79">
        <v>88</v>
      </c>
    </row>
    <row r="56" spans="17:18" x14ac:dyDescent="0.2">
      <c r="Q56" s="235">
        <v>1690</v>
      </c>
      <c r="R56" s="79">
        <v>89</v>
      </c>
    </row>
    <row r="57" spans="17:18" x14ac:dyDescent="0.2">
      <c r="Q57" s="235">
        <v>1705</v>
      </c>
      <c r="R57" s="79">
        <v>90</v>
      </c>
    </row>
    <row r="58" spans="17:18" x14ac:dyDescent="0.2">
      <c r="Q58" s="235">
        <v>1720</v>
      </c>
      <c r="R58" s="79">
        <v>91</v>
      </c>
    </row>
    <row r="59" spans="17:18" x14ac:dyDescent="0.2">
      <c r="Q59" s="235">
        <v>1735</v>
      </c>
      <c r="R59" s="79">
        <v>92</v>
      </c>
    </row>
    <row r="60" spans="17:18" x14ac:dyDescent="0.2">
      <c r="Q60" s="235">
        <v>1750</v>
      </c>
      <c r="R60" s="79">
        <v>93</v>
      </c>
    </row>
    <row r="61" spans="17:18" x14ac:dyDescent="0.2">
      <c r="Q61" s="234">
        <v>1765</v>
      </c>
      <c r="R61" s="233">
        <v>94</v>
      </c>
    </row>
    <row r="62" spans="17:18" x14ac:dyDescent="0.2">
      <c r="Q62" s="234">
        <v>1780</v>
      </c>
      <c r="R62" s="233">
        <v>95</v>
      </c>
    </row>
    <row r="63" spans="17:18" x14ac:dyDescent="0.2">
      <c r="Q63" s="234">
        <v>1794</v>
      </c>
      <c r="R63" s="233">
        <v>96</v>
      </c>
    </row>
    <row r="64" spans="17:18" x14ac:dyDescent="0.2">
      <c r="Q64" s="234">
        <v>1808</v>
      </c>
      <c r="R64" s="233">
        <v>97</v>
      </c>
    </row>
    <row r="65" spans="17:18" x14ac:dyDescent="0.2">
      <c r="Q65" s="234">
        <v>1822</v>
      </c>
      <c r="R65" s="233">
        <v>98</v>
      </c>
    </row>
    <row r="66" spans="17:18" x14ac:dyDescent="0.2">
      <c r="Q66" s="234">
        <v>1836</v>
      </c>
      <c r="R66" s="233">
        <v>99</v>
      </c>
    </row>
    <row r="67" spans="17:18" x14ac:dyDescent="0.2">
      <c r="Q67" s="234">
        <v>1850</v>
      </c>
      <c r="R67" s="233">
        <v>100</v>
      </c>
    </row>
  </sheetData>
  <sortState ref="A8:N9">
    <sortCondition descending="1" ref="N8:N9"/>
  </sortState>
  <mergeCells count="24">
    <mergeCell ref="G3:H3"/>
    <mergeCell ref="A1:O1"/>
    <mergeCell ref="A3:C3"/>
    <mergeCell ref="D3:E3"/>
    <mergeCell ref="A2:P2"/>
    <mergeCell ref="M3:P3"/>
    <mergeCell ref="D4:E4"/>
    <mergeCell ref="M4:O4"/>
    <mergeCell ref="A16:D16"/>
    <mergeCell ref="G16:M16"/>
    <mergeCell ref="N16:O16"/>
    <mergeCell ref="N5:O5"/>
    <mergeCell ref="G6:M6"/>
    <mergeCell ref="N6:N7"/>
    <mergeCell ref="F6:F7"/>
    <mergeCell ref="C6:C7"/>
    <mergeCell ref="B6:B7"/>
    <mergeCell ref="A4:C4"/>
    <mergeCell ref="K4:L4"/>
    <mergeCell ref="P6:P7"/>
    <mergeCell ref="O6:O7"/>
    <mergeCell ref="A6:A7"/>
    <mergeCell ref="E6:E7"/>
    <mergeCell ref="D6:D7"/>
  </mergeCells>
  <conditionalFormatting sqref="J8:J14">
    <cfRule type="cellIs" dxfId="2" priority="3" operator="equal">
      <formula>0</formula>
    </cfRule>
  </conditionalFormatting>
  <conditionalFormatting sqref="N8:N14">
    <cfRule type="cellIs" dxfId="1" priority="2" operator="equal">
      <formula>0</formula>
    </cfRule>
  </conditionalFormatting>
  <conditionalFormatting sqref="O8:O14">
    <cfRule type="containsErrors" dxfId="0" priority="1">
      <formula>ISERROR(O8)</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4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O102"/>
  <sheetViews>
    <sheetView view="pageBreakPreview" zoomScale="60" zoomScaleNormal="100" workbookViewId="0">
      <selection activeCell="A55" sqref="A55"/>
    </sheetView>
  </sheetViews>
  <sheetFormatPr defaultRowHeight="12.75" x14ac:dyDescent="0.2"/>
  <cols>
    <col min="2" max="2" width="17.5703125" hidden="1" customWidth="1"/>
    <col min="3" max="3" width="11.5703125" customWidth="1"/>
    <col min="4" max="4" width="16.140625" customWidth="1"/>
    <col min="5" max="5" width="36.5703125" bestFit="1" customWidth="1"/>
    <col min="6" max="6" width="32" bestFit="1" customWidth="1"/>
    <col min="7" max="7" width="12.85546875" customWidth="1"/>
    <col min="8" max="8" width="9.140625" customWidth="1"/>
    <col min="9" max="9" width="10.5703125" customWidth="1"/>
    <col min="10" max="10" width="13.7109375" hidden="1" customWidth="1"/>
    <col min="11" max="11" width="13.140625" customWidth="1"/>
    <col min="12" max="12" width="17.42578125" customWidth="1"/>
    <col min="13" max="13" width="27.5703125" bestFit="1" customWidth="1"/>
    <col min="14" max="14" width="31" customWidth="1"/>
    <col min="15" max="15" width="19.140625" customWidth="1"/>
  </cols>
  <sheetData>
    <row r="1" spans="1:15" ht="48" customHeight="1" x14ac:dyDescent="0.2">
      <c r="A1" s="454" t="str">
        <f>('YARIŞMA BİLGİLERİ'!A2)</f>
        <v>Türkiye Atletizm Federasyonu
İstanbul Atletizm İl Temsilciliği</v>
      </c>
      <c r="B1" s="454"/>
      <c r="C1" s="454"/>
      <c r="D1" s="454"/>
      <c r="E1" s="454"/>
      <c r="F1" s="454"/>
      <c r="G1" s="454"/>
      <c r="H1" s="454"/>
      <c r="I1" s="454"/>
      <c r="J1" s="454"/>
      <c r="K1" s="454"/>
      <c r="L1" s="454"/>
      <c r="M1" s="454"/>
      <c r="N1" s="454"/>
      <c r="O1" s="454"/>
    </row>
    <row r="2" spans="1:15" ht="18" customHeight="1" x14ac:dyDescent="0.2">
      <c r="A2" s="455" t="str">
        <f>'YARIŞMA BİLGİLERİ'!F19</f>
        <v>70. Cezmi Or Yarışmaları</v>
      </c>
      <c r="B2" s="455"/>
      <c r="C2" s="455"/>
      <c r="D2" s="455"/>
      <c r="E2" s="455"/>
      <c r="F2" s="455"/>
      <c r="G2" s="455"/>
      <c r="H2" s="455"/>
      <c r="I2" s="455"/>
      <c r="J2" s="455"/>
      <c r="K2" s="455"/>
      <c r="L2" s="455"/>
      <c r="M2" s="455"/>
      <c r="N2" s="455"/>
      <c r="O2" s="455"/>
    </row>
    <row r="3" spans="1:15" ht="23.25" customHeight="1" x14ac:dyDescent="0.2">
      <c r="A3" s="456" t="s">
        <v>333</v>
      </c>
      <c r="B3" s="456"/>
      <c r="C3" s="456"/>
      <c r="D3" s="456"/>
      <c r="E3" s="456"/>
      <c r="F3" s="456"/>
      <c r="G3" s="456"/>
      <c r="H3" s="456"/>
      <c r="I3" s="456"/>
      <c r="J3" s="456"/>
      <c r="K3" s="456"/>
      <c r="L3" s="456"/>
      <c r="M3" s="456"/>
      <c r="N3" s="456"/>
      <c r="O3" s="456"/>
    </row>
    <row r="4" spans="1:15" ht="23.25" customHeight="1" x14ac:dyDescent="0.3">
      <c r="A4" s="451" t="s">
        <v>153</v>
      </c>
      <c r="B4" s="451"/>
      <c r="C4" s="451"/>
      <c r="D4" s="451"/>
      <c r="E4" s="451"/>
      <c r="F4" s="451"/>
      <c r="G4" s="451"/>
      <c r="H4" s="211"/>
      <c r="I4" s="453" t="s">
        <v>154</v>
      </c>
      <c r="J4" s="453"/>
      <c r="K4" s="453"/>
      <c r="L4" s="453"/>
      <c r="M4" s="453"/>
      <c r="N4" s="453"/>
      <c r="O4" s="453"/>
    </row>
    <row r="5" spans="1:15" ht="46.5" customHeight="1" x14ac:dyDescent="0.2">
      <c r="A5" s="195" t="s">
        <v>335</v>
      </c>
      <c r="B5" s="195" t="s">
        <v>69</v>
      </c>
      <c r="C5" s="195" t="s">
        <v>68</v>
      </c>
      <c r="D5" s="196" t="s">
        <v>13</v>
      </c>
      <c r="E5" s="197" t="s">
        <v>14</v>
      </c>
      <c r="F5" s="197" t="s">
        <v>330</v>
      </c>
      <c r="G5" s="198" t="s">
        <v>151</v>
      </c>
      <c r="H5" s="209"/>
      <c r="I5" s="210" t="s">
        <v>6</v>
      </c>
      <c r="J5" s="212"/>
      <c r="K5" s="210" t="s">
        <v>67</v>
      </c>
      <c r="L5" s="210" t="s">
        <v>21</v>
      </c>
      <c r="M5" s="210" t="s">
        <v>7</v>
      </c>
      <c r="N5" s="210" t="s">
        <v>330</v>
      </c>
      <c r="O5" s="210" t="s">
        <v>156</v>
      </c>
    </row>
    <row r="6" spans="1:15" ht="46.5" customHeight="1" x14ac:dyDescent="0.2">
      <c r="A6" s="277">
        <v>1</v>
      </c>
      <c r="B6" s="278" t="s">
        <v>55</v>
      </c>
      <c r="C6" s="279">
        <f>IF(ISERROR(VLOOKUP(B6,'KAYIT LİSTESİ'!$B$4:$H$533,2,0)),"",(VLOOKUP(B6,'KAYIT LİSTESİ'!$B$4:$H$533,2,0)))</f>
        <v>40</v>
      </c>
      <c r="D6" s="280">
        <f>IF(ISERROR(VLOOKUP(B6,'KAYIT LİSTESİ'!$B$4:$H$533,4,0)),"",(VLOOKUP(B6,'KAYIT LİSTESİ'!$B$4:$H$533,4,0)))</f>
        <v>34875</v>
      </c>
      <c r="E6" s="281" t="str">
        <f>IF(ISERROR(VLOOKUP(B6,'KAYIT LİSTESİ'!$B$4:$H$533,5,0)),"",(VLOOKUP(B6,'KAYIT LİSTESİ'!$B$4:$H$533,5,0)))</f>
        <v>DAMLA ÇELİK</v>
      </c>
      <c r="F6" s="281" t="str">
        <f>IF(ISERROR(VLOOKUP(B6,'KAYIT LİSTESİ'!$B$4:$H$533,6,0)),"",(VLOOKUP(B6,'KAYIT LİSTESİ'!$B$4:$H$533,6,0)))</f>
        <v>TUR</v>
      </c>
      <c r="G6" s="282"/>
      <c r="H6" s="209"/>
      <c r="I6" s="277">
        <v>1</v>
      </c>
      <c r="J6" s="278" t="s">
        <v>140</v>
      </c>
      <c r="K6" s="295" t="str">
        <f>IF(ISERROR(VLOOKUP(J6,'KAYIT LİSTESİ'!$B$4:$H$533,2,0)),"",(VLOOKUP(J6,'KAYIT LİSTESİ'!$B$4:$H$533,2,0)))</f>
        <v/>
      </c>
      <c r="L6" s="296" t="str">
        <f>IF(ISERROR(VLOOKUP(J6,'KAYIT LİSTESİ'!$B$4:$H$533,4,0)),"",(VLOOKUP(J6,'KAYIT LİSTESİ'!$B$4:$H$533,4,0)))</f>
        <v/>
      </c>
      <c r="M6" s="286" t="str">
        <f>IF(ISERROR(VLOOKUP(J6,'KAYIT LİSTESİ'!$B$4:$H$533,5,0)),"",(VLOOKUP(J6,'KAYIT LİSTESİ'!$B$4:$H$533,5,0)))</f>
        <v/>
      </c>
      <c r="N6" s="286" t="str">
        <f>IF(ISERROR(VLOOKUP(J6,'KAYIT LİSTESİ'!$B$4:$H$533,6,0)),"",(VLOOKUP(J6,'KAYIT LİSTESİ'!$B$4:$H$533,6,0)))</f>
        <v/>
      </c>
      <c r="O6" s="298"/>
    </row>
    <row r="7" spans="1:15" ht="46.5" customHeight="1" x14ac:dyDescent="0.2">
      <c r="A7" s="277">
        <v>2</v>
      </c>
      <c r="B7" s="278" t="s">
        <v>56</v>
      </c>
      <c r="C7" s="279">
        <f>IF(ISERROR(VLOOKUP(B7,'KAYIT LİSTESİ'!$B$4:$H$533,2,0)),"",(VLOOKUP(B7,'KAYIT LİSTESİ'!$B$4:$H$533,2,0)))</f>
        <v>38</v>
      </c>
      <c r="D7" s="280">
        <f>IF(ISERROR(VLOOKUP(B7,'KAYIT LİSTESİ'!$B$4:$H$533,4,0)),"",(VLOOKUP(B7,'KAYIT LİSTESİ'!$B$4:$H$533,4,0)))</f>
        <v>32983</v>
      </c>
      <c r="E7" s="281" t="str">
        <f>IF(ISERROR(VLOOKUP(B7,'KAYIT LİSTESİ'!$B$4:$H$533,5,0)),"",(VLOOKUP(B7,'KAYIT LİSTESİ'!$B$4:$H$533,5,0)))</f>
        <v>ÖZLEM KAYA</v>
      </c>
      <c r="F7" s="281" t="str">
        <f>IF(ISERROR(VLOOKUP(B7,'KAYIT LİSTESİ'!$B$4:$H$533,6,0)),"",(VLOOKUP(B7,'KAYIT LİSTESİ'!$B$4:$H$533,6,0)))</f>
        <v>TUR</v>
      </c>
      <c r="G7" s="282"/>
      <c r="H7" s="209"/>
      <c r="I7" s="277">
        <v>2</v>
      </c>
      <c r="J7" s="278" t="s">
        <v>141</v>
      </c>
      <c r="K7" s="295" t="str">
        <f>IF(ISERROR(VLOOKUP(J7,'KAYIT LİSTESİ'!$B$4:$H$533,2,0)),"",(VLOOKUP(J7,'KAYIT LİSTESİ'!$B$4:$H$533,2,0)))</f>
        <v/>
      </c>
      <c r="L7" s="296" t="str">
        <f>IF(ISERROR(VLOOKUP(J7,'KAYIT LİSTESİ'!$B$4:$H$533,4,0)),"",(VLOOKUP(J7,'KAYIT LİSTESİ'!$B$4:$H$533,4,0)))</f>
        <v/>
      </c>
      <c r="M7" s="286" t="str">
        <f>IF(ISERROR(VLOOKUP(J7,'KAYIT LİSTESİ'!$B$4:$H$533,5,0)),"",(VLOOKUP(J7,'KAYIT LİSTESİ'!$B$4:$H$533,5,0)))</f>
        <v/>
      </c>
      <c r="N7" s="286" t="str">
        <f>IF(ISERROR(VLOOKUP(J7,'KAYIT LİSTESİ'!$B$4:$H$533,6,0)),"",(VLOOKUP(J7,'KAYIT LİSTESİ'!$B$4:$H$533,6,0)))</f>
        <v/>
      </c>
      <c r="O7" s="298"/>
    </row>
    <row r="8" spans="1:15" ht="46.5" customHeight="1" x14ac:dyDescent="0.2">
      <c r="A8" s="277">
        <v>3</v>
      </c>
      <c r="B8" s="278" t="s">
        <v>57</v>
      </c>
      <c r="C8" s="279">
        <f>IF(ISERROR(VLOOKUP(B8,'KAYIT LİSTESİ'!$B$4:$H$533,2,0)),"",(VLOOKUP(B8,'KAYIT LİSTESİ'!$B$4:$H$533,2,0)))</f>
        <v>29</v>
      </c>
      <c r="D8" s="280">
        <f>IF(ISERROR(VLOOKUP(B8,'KAYIT LİSTESİ'!$B$4:$H$533,4,0)),"",(VLOOKUP(B8,'KAYIT LİSTESİ'!$B$4:$H$533,4,0)))</f>
        <v>35562</v>
      </c>
      <c r="E8" s="281" t="str">
        <f>IF(ISERROR(VLOOKUP(B8,'KAYIT LİSTESİ'!$B$4:$H$533,5,0)),"",(VLOOKUP(B8,'KAYIT LİSTESİ'!$B$4:$H$533,5,0)))</f>
        <v>MELTEM YAŞAR</v>
      </c>
      <c r="F8" s="281" t="str">
        <f>IF(ISERROR(VLOOKUP(B8,'KAYIT LİSTESİ'!$B$4:$H$533,6,0)),"",(VLOOKUP(B8,'KAYIT LİSTESİ'!$B$4:$H$533,6,0)))</f>
        <v>TUR</v>
      </c>
      <c r="G8" s="282"/>
      <c r="H8" s="209"/>
      <c r="I8" s="277">
        <v>3</v>
      </c>
      <c r="J8" s="278" t="s">
        <v>142</v>
      </c>
      <c r="K8" s="295" t="str">
        <f>IF(ISERROR(VLOOKUP(J8,'KAYIT LİSTESİ'!$B$4:$H$533,2,0)),"",(VLOOKUP(J8,'KAYIT LİSTESİ'!$B$4:$H$533,2,0)))</f>
        <v/>
      </c>
      <c r="L8" s="296" t="str">
        <f>IF(ISERROR(VLOOKUP(J8,'KAYIT LİSTESİ'!$B$4:$H$533,4,0)),"",(VLOOKUP(J8,'KAYIT LİSTESİ'!$B$4:$H$533,4,0)))</f>
        <v/>
      </c>
      <c r="M8" s="286" t="str">
        <f>IF(ISERROR(VLOOKUP(J8,'KAYIT LİSTESİ'!$B$4:$H$533,5,0)),"",(VLOOKUP(J8,'KAYIT LİSTESİ'!$B$4:$H$533,5,0)))</f>
        <v/>
      </c>
      <c r="N8" s="286" t="str">
        <f>IF(ISERROR(VLOOKUP(J8,'KAYIT LİSTESİ'!$B$4:$H$533,6,0)),"",(VLOOKUP(J8,'KAYIT LİSTESİ'!$B$4:$H$533,6,0)))</f>
        <v/>
      </c>
      <c r="O8" s="298"/>
    </row>
    <row r="9" spans="1:15" ht="46.5" customHeight="1" x14ac:dyDescent="0.2">
      <c r="A9" s="277">
        <v>4</v>
      </c>
      <c r="B9" s="278" t="s">
        <v>58</v>
      </c>
      <c r="C9" s="279">
        <f>IF(ISERROR(VLOOKUP(B9,'KAYIT LİSTESİ'!$B$4:$H$533,2,0)),"",(VLOOKUP(B9,'KAYIT LİSTESİ'!$B$4:$H$533,2,0)))</f>
        <v>39</v>
      </c>
      <c r="D9" s="280">
        <f>IF(ISERROR(VLOOKUP(B9,'KAYIT LİSTESİ'!$B$4:$H$533,4,0)),"",(VLOOKUP(B9,'KAYIT LİSTESİ'!$B$4:$H$533,4,0)))</f>
        <v>34524</v>
      </c>
      <c r="E9" s="281" t="str">
        <f>IF(ISERROR(VLOOKUP(B9,'KAYIT LİSTESİ'!$B$4:$H$533,5,0)),"",(VLOOKUP(B9,'KAYIT LİSTESİ'!$B$4:$H$533,5,0)))</f>
        <v>TUĞBA GÜVENÇ</v>
      </c>
      <c r="F9" s="281" t="str">
        <f>IF(ISERROR(VLOOKUP(B9,'KAYIT LİSTESİ'!$B$4:$H$533,6,0)),"",(VLOOKUP(B9,'KAYIT LİSTESİ'!$B$4:$H$533,6,0)))</f>
        <v>TUR</v>
      </c>
      <c r="G9" s="282"/>
      <c r="H9" s="209"/>
      <c r="I9" s="277">
        <v>4</v>
      </c>
      <c r="J9" s="278" t="s">
        <v>143</v>
      </c>
      <c r="K9" s="295" t="str">
        <f>IF(ISERROR(VLOOKUP(J9,'KAYIT LİSTESİ'!$B$4:$H$533,2,0)),"",(VLOOKUP(J9,'KAYIT LİSTESİ'!$B$4:$H$533,2,0)))</f>
        <v/>
      </c>
      <c r="L9" s="296" t="str">
        <f>IF(ISERROR(VLOOKUP(J9,'KAYIT LİSTESİ'!$B$4:$H$533,4,0)),"",(VLOOKUP(J9,'KAYIT LİSTESİ'!$B$4:$H$533,4,0)))</f>
        <v/>
      </c>
      <c r="M9" s="286" t="str">
        <f>IF(ISERROR(VLOOKUP(J9,'KAYIT LİSTESİ'!$B$4:$H$533,5,0)),"",(VLOOKUP(J9,'KAYIT LİSTESİ'!$B$4:$H$533,5,0)))</f>
        <v/>
      </c>
      <c r="N9" s="286" t="str">
        <f>IF(ISERROR(VLOOKUP(J9,'KAYIT LİSTESİ'!$B$4:$H$533,6,0)),"",(VLOOKUP(J9,'KAYIT LİSTESİ'!$B$4:$H$533,6,0)))</f>
        <v/>
      </c>
      <c r="O9" s="298"/>
    </row>
    <row r="10" spans="1:15" ht="46.5" customHeight="1" x14ac:dyDescent="0.2">
      <c r="A10" s="277">
        <v>5</v>
      </c>
      <c r="B10" s="278" t="s">
        <v>59</v>
      </c>
      <c r="C10" s="279">
        <f>IF(ISERROR(VLOOKUP(B10,'KAYIT LİSTESİ'!$B$4:$H$533,2,0)),"",(VLOOKUP(B10,'KAYIT LİSTESİ'!$B$4:$H$533,2,0)))</f>
        <v>43</v>
      </c>
      <c r="D10" s="280">
        <f>IF(ISERROR(VLOOKUP(B10,'KAYIT LİSTESİ'!$B$4:$H$533,4,0)),"",(VLOOKUP(B10,'KAYIT LİSTESİ'!$B$4:$H$533,4,0)))</f>
        <v>34242</v>
      </c>
      <c r="E10" s="281" t="str">
        <f>IF(ISERROR(VLOOKUP(B10,'KAYIT LİSTESİ'!$B$4:$H$533,5,0)),"",(VLOOKUP(B10,'KAYIT LİSTESİ'!$B$4:$H$533,5,0)))</f>
        <v>ESİN BAHAR DÖLEK</v>
      </c>
      <c r="F10" s="281" t="str">
        <f>IF(ISERROR(VLOOKUP(B10,'KAYIT LİSTESİ'!$B$4:$H$533,6,0)),"",(VLOOKUP(B10,'KAYIT LİSTESİ'!$B$4:$H$533,6,0)))</f>
        <v>TUR</v>
      </c>
      <c r="G10" s="282"/>
      <c r="H10" s="209"/>
      <c r="I10" s="277">
        <v>5</v>
      </c>
      <c r="J10" s="278" t="s">
        <v>144</v>
      </c>
      <c r="K10" s="295" t="str">
        <f>IF(ISERROR(VLOOKUP(J10,'KAYIT LİSTESİ'!$B$4:$H$533,2,0)),"",(VLOOKUP(J10,'KAYIT LİSTESİ'!$B$4:$H$533,2,0)))</f>
        <v/>
      </c>
      <c r="L10" s="296" t="str">
        <f>IF(ISERROR(VLOOKUP(J10,'KAYIT LİSTESİ'!$B$4:$H$533,4,0)),"",(VLOOKUP(J10,'KAYIT LİSTESİ'!$B$4:$H$533,4,0)))</f>
        <v/>
      </c>
      <c r="M10" s="286" t="str">
        <f>IF(ISERROR(VLOOKUP(J10,'KAYIT LİSTESİ'!$B$4:$H$533,5,0)),"",(VLOOKUP(J10,'KAYIT LİSTESİ'!$B$4:$H$533,5,0)))</f>
        <v/>
      </c>
      <c r="N10" s="286" t="str">
        <f>IF(ISERROR(VLOOKUP(J10,'KAYIT LİSTESİ'!$B$4:$H$533,6,0)),"",(VLOOKUP(J10,'KAYIT LİSTESİ'!$B$4:$H$533,6,0)))</f>
        <v/>
      </c>
      <c r="O10" s="298"/>
    </row>
    <row r="11" spans="1:15" ht="46.5" customHeight="1" x14ac:dyDescent="0.2">
      <c r="A11" s="277">
        <v>6</v>
      </c>
      <c r="B11" s="278" t="s">
        <v>60</v>
      </c>
      <c r="C11" s="279">
        <f>IF(ISERROR(VLOOKUP(B11,'KAYIT LİSTESİ'!$B$4:$H$533,2,0)),"",(VLOOKUP(B11,'KAYIT LİSTESİ'!$B$4:$H$533,2,0)))</f>
        <v>23</v>
      </c>
      <c r="D11" s="280">
        <f>IF(ISERROR(VLOOKUP(B11,'KAYIT LİSTESİ'!$B$4:$H$533,4,0)),"",(VLOOKUP(B11,'KAYIT LİSTESİ'!$B$4:$H$533,4,0)))</f>
        <v>33045</v>
      </c>
      <c r="E11" s="281" t="str">
        <f>IF(ISERROR(VLOOKUP(B11,'KAYIT LİSTESİ'!$B$4:$H$533,5,0)),"",(VLOOKUP(B11,'KAYIT LİSTESİ'!$B$4:$H$533,5,0)))</f>
        <v>DEMET DİNÇ</v>
      </c>
      <c r="F11" s="281" t="str">
        <f>IF(ISERROR(VLOOKUP(B11,'KAYIT LİSTESİ'!$B$4:$H$533,6,0)),"",(VLOOKUP(B11,'KAYIT LİSTESİ'!$B$4:$H$533,6,0)))</f>
        <v>TUR</v>
      </c>
      <c r="G11" s="282"/>
      <c r="H11" s="209"/>
      <c r="I11" s="277">
        <v>6</v>
      </c>
      <c r="J11" s="278" t="s">
        <v>145</v>
      </c>
      <c r="K11" s="295" t="str">
        <f>IF(ISERROR(VLOOKUP(J11,'KAYIT LİSTESİ'!$B$4:$H$533,2,0)),"",(VLOOKUP(J11,'KAYIT LİSTESİ'!$B$4:$H$533,2,0)))</f>
        <v/>
      </c>
      <c r="L11" s="296" t="str">
        <f>IF(ISERROR(VLOOKUP(J11,'KAYIT LİSTESİ'!$B$4:$H$533,4,0)),"",(VLOOKUP(J11,'KAYIT LİSTESİ'!$B$4:$H$533,4,0)))</f>
        <v/>
      </c>
      <c r="M11" s="286" t="str">
        <f>IF(ISERROR(VLOOKUP(J11,'KAYIT LİSTESİ'!$B$4:$H$533,5,0)),"",(VLOOKUP(J11,'KAYIT LİSTESİ'!$B$4:$H$533,5,0)))</f>
        <v/>
      </c>
      <c r="N11" s="286" t="str">
        <f>IF(ISERROR(VLOOKUP(J11,'KAYIT LİSTESİ'!$B$4:$H$533,6,0)),"",(VLOOKUP(J11,'KAYIT LİSTESİ'!$B$4:$H$533,6,0)))</f>
        <v/>
      </c>
      <c r="O11" s="298"/>
    </row>
    <row r="12" spans="1:15" ht="46.5" customHeight="1" x14ac:dyDescent="0.2">
      <c r="A12" s="277">
        <v>7</v>
      </c>
      <c r="B12" s="278" t="s">
        <v>148</v>
      </c>
      <c r="C12" s="279">
        <f>IF(ISERROR(VLOOKUP(B12,'KAYIT LİSTESİ'!$B$4:$H$533,2,0)),"",(VLOOKUP(B12,'KAYIT LİSTESİ'!$B$4:$H$533,2,0)))</f>
        <v>25</v>
      </c>
      <c r="D12" s="280">
        <f>IF(ISERROR(VLOOKUP(B12,'KAYIT LİSTESİ'!$B$4:$H$533,4,0)),"",(VLOOKUP(B12,'KAYIT LİSTESİ'!$B$4:$H$533,4,0)))</f>
        <v>34826</v>
      </c>
      <c r="E12" s="281" t="str">
        <f>IF(ISERROR(VLOOKUP(B12,'KAYIT LİSTESİ'!$B$4:$H$533,5,0)),"",(VLOOKUP(B12,'KAYIT LİSTESİ'!$B$4:$H$533,5,0)))</f>
        <v>HATİCE ÜNZİR</v>
      </c>
      <c r="F12" s="281" t="str">
        <f>IF(ISERROR(VLOOKUP(B12,'KAYIT LİSTESİ'!$B$4:$H$533,6,0)),"",(VLOOKUP(B12,'KAYIT LİSTESİ'!$B$4:$H$533,6,0)))</f>
        <v>TUR</v>
      </c>
      <c r="G12" s="282"/>
      <c r="H12" s="209"/>
      <c r="I12" s="277">
        <v>7</v>
      </c>
      <c r="J12" s="278" t="s">
        <v>146</v>
      </c>
      <c r="K12" s="295" t="str">
        <f>IF(ISERROR(VLOOKUP(J12,'KAYIT LİSTESİ'!$B$4:$H$533,2,0)),"",(VLOOKUP(J12,'KAYIT LİSTESİ'!$B$4:$H$533,2,0)))</f>
        <v/>
      </c>
      <c r="L12" s="296" t="str">
        <f>IF(ISERROR(VLOOKUP(J12,'KAYIT LİSTESİ'!$B$4:$H$533,4,0)),"",(VLOOKUP(J12,'KAYIT LİSTESİ'!$B$4:$H$533,4,0)))</f>
        <v/>
      </c>
      <c r="M12" s="286" t="str">
        <f>IF(ISERROR(VLOOKUP(J12,'KAYIT LİSTESİ'!$B$4:$H$533,5,0)),"",(VLOOKUP(J12,'KAYIT LİSTESİ'!$B$4:$H$533,5,0)))</f>
        <v/>
      </c>
      <c r="N12" s="286" t="str">
        <f>IF(ISERROR(VLOOKUP(J12,'KAYIT LİSTESİ'!$B$4:$H$533,6,0)),"",(VLOOKUP(J12,'KAYIT LİSTESİ'!$B$4:$H$533,6,0)))</f>
        <v/>
      </c>
      <c r="O12" s="298"/>
    </row>
    <row r="13" spans="1:15" ht="46.5" customHeight="1" x14ac:dyDescent="0.2">
      <c r="A13" s="277">
        <v>8</v>
      </c>
      <c r="B13" s="278" t="s">
        <v>149</v>
      </c>
      <c r="C13" s="279">
        <f>IF(ISERROR(VLOOKUP(B13,'KAYIT LİSTESİ'!$B$4:$H$533,2,0)),"",(VLOOKUP(B13,'KAYIT LİSTESİ'!$B$4:$H$533,2,0)))</f>
        <v>20</v>
      </c>
      <c r="D13" s="280" t="str">
        <f>IF(ISERROR(VLOOKUP(B13,'KAYIT LİSTESİ'!$B$4:$H$533,4,0)),"",(VLOOKUP(B13,'KAYIT LİSTESİ'!$B$4:$H$533,4,0)))</f>
        <v>01.02.1995</v>
      </c>
      <c r="E13" s="281" t="str">
        <f>IF(ISERROR(VLOOKUP(B13,'KAYIT LİSTESİ'!$B$4:$H$533,5,0)),"",(VLOOKUP(B13,'KAYIT LİSTESİ'!$B$4:$H$533,5,0)))</f>
        <v>ASLI ARIK</v>
      </c>
      <c r="F13" s="281" t="str">
        <f>IF(ISERROR(VLOOKUP(B13,'KAYIT LİSTESİ'!$B$4:$H$533,6,0)),"",(VLOOKUP(B13,'KAYIT LİSTESİ'!$B$4:$H$533,6,0)))</f>
        <v>TUR</v>
      </c>
      <c r="G13" s="282"/>
      <c r="H13" s="209"/>
      <c r="I13" s="277">
        <v>8</v>
      </c>
      <c r="J13" s="278" t="s">
        <v>147</v>
      </c>
      <c r="K13" s="295" t="str">
        <f>IF(ISERROR(VLOOKUP(J13,'KAYIT LİSTESİ'!$B$4:$H$533,2,0)),"",(VLOOKUP(J13,'KAYIT LİSTESİ'!$B$4:$H$533,2,0)))</f>
        <v/>
      </c>
      <c r="L13" s="296" t="str">
        <f>IF(ISERROR(VLOOKUP(J13,'KAYIT LİSTESİ'!$B$4:$H$533,4,0)),"",(VLOOKUP(J13,'KAYIT LİSTESİ'!$B$4:$H$533,4,0)))</f>
        <v/>
      </c>
      <c r="M13" s="286" t="str">
        <f>IF(ISERROR(VLOOKUP(J13,'KAYIT LİSTESİ'!$B$4:$H$533,5,0)),"",(VLOOKUP(J13,'KAYIT LİSTESİ'!$B$4:$H$533,5,0)))</f>
        <v/>
      </c>
      <c r="N13" s="286" t="str">
        <f>IF(ISERROR(VLOOKUP(J13,'KAYIT LİSTESİ'!$B$4:$H$533,6,0)),"",(VLOOKUP(J13,'KAYIT LİSTESİ'!$B$4:$H$533,6,0)))</f>
        <v/>
      </c>
      <c r="O13" s="298"/>
    </row>
    <row r="14" spans="1:15" ht="46.5" customHeight="1" x14ac:dyDescent="0.2">
      <c r="A14" s="515" t="s">
        <v>235</v>
      </c>
      <c r="B14" s="515"/>
      <c r="C14" s="515"/>
      <c r="D14" s="515"/>
      <c r="E14" s="515"/>
      <c r="F14" s="515"/>
      <c r="G14" s="515"/>
      <c r="H14" s="209"/>
      <c r="I14" s="452" t="s">
        <v>208</v>
      </c>
      <c r="J14" s="452"/>
      <c r="K14" s="452"/>
      <c r="L14" s="452"/>
      <c r="M14" s="452"/>
      <c r="N14" s="452"/>
      <c r="O14" s="452"/>
    </row>
    <row r="15" spans="1:15" ht="46.5" customHeight="1" x14ac:dyDescent="0.2">
      <c r="A15" s="195" t="s">
        <v>335</v>
      </c>
      <c r="B15" s="195" t="s">
        <v>69</v>
      </c>
      <c r="C15" s="195" t="s">
        <v>68</v>
      </c>
      <c r="D15" s="196" t="s">
        <v>13</v>
      </c>
      <c r="E15" s="197" t="s">
        <v>14</v>
      </c>
      <c r="F15" s="197" t="s">
        <v>330</v>
      </c>
      <c r="G15" s="195" t="s">
        <v>15</v>
      </c>
      <c r="H15" s="209"/>
      <c r="I15" s="210" t="s">
        <v>6</v>
      </c>
      <c r="J15" s="212"/>
      <c r="K15" s="210" t="s">
        <v>67</v>
      </c>
      <c r="L15" s="210" t="s">
        <v>21</v>
      </c>
      <c r="M15" s="210" t="s">
        <v>7</v>
      </c>
      <c r="N15" s="210" t="s">
        <v>330</v>
      </c>
      <c r="O15" s="210" t="s">
        <v>156</v>
      </c>
    </row>
    <row r="16" spans="1:15" ht="46.5" customHeight="1" x14ac:dyDescent="0.2">
      <c r="A16" s="277">
        <v>1</v>
      </c>
      <c r="B16" s="278" t="s">
        <v>107</v>
      </c>
      <c r="C16" s="279" t="str">
        <f>IF(ISERROR(VLOOKUP(B16,'KAYIT LİSTESİ'!$B$4:$H$533,2,0)),"",(VLOOKUP(B16,'KAYIT LİSTESİ'!$B$4:$H$533,2,0)))</f>
        <v/>
      </c>
      <c r="D16" s="280" t="str">
        <f>IF(ISERROR(VLOOKUP(B16,'KAYIT LİSTESİ'!$B$4:$H$533,4,0)),"",(VLOOKUP(B16,'KAYIT LİSTESİ'!$B$4:$H$533,4,0)))</f>
        <v/>
      </c>
      <c r="E16" s="281" t="str">
        <f>IF(ISERROR(VLOOKUP(B16,'KAYIT LİSTESİ'!$B$4:$H$533,5,0)),"",(VLOOKUP(B16,'KAYIT LİSTESİ'!$B$4:$H$533,5,0)))</f>
        <v/>
      </c>
      <c r="F16" s="281" t="str">
        <f>IF(ISERROR(VLOOKUP(B16,'KAYIT LİSTESİ'!$B$4:$H$533,6,0)),"",(VLOOKUP(B16,'KAYIT LİSTESİ'!$B$4:$H$533,6,0)))</f>
        <v/>
      </c>
      <c r="G16" s="287"/>
      <c r="H16" s="209"/>
      <c r="I16" s="288">
        <v>1</v>
      </c>
      <c r="J16" s="289" t="s">
        <v>180</v>
      </c>
      <c r="K16" s="290" t="str">
        <f>IF(ISERROR(VLOOKUP(J16,'KAYIT LİSTESİ'!$B$4:$H$533,2,0)),"",(VLOOKUP(J16,'KAYIT LİSTESİ'!$B$4:$H$533,2,0)))</f>
        <v/>
      </c>
      <c r="L16" s="291" t="str">
        <f>IF(ISERROR(VLOOKUP(J16,'KAYIT LİSTESİ'!$B$4:$H$533,4,0)),"",(VLOOKUP(J16,'KAYIT LİSTESİ'!$B$4:$H$533,4,0)))</f>
        <v/>
      </c>
      <c r="M16" s="292" t="str">
        <f>IF(ISERROR(VLOOKUP(J16,'KAYIT LİSTESİ'!$B$4:$H$533,5,0)),"",(VLOOKUP(J16,'KAYIT LİSTESİ'!$B$4:$H$533,5,0)))</f>
        <v/>
      </c>
      <c r="N16" s="292" t="str">
        <f>IF(ISERROR(VLOOKUP(J16,'KAYIT LİSTESİ'!$B$4:$H$533,6,0)),"",(VLOOKUP(J16,'KAYIT LİSTESİ'!$B$4:$H$533,6,0)))</f>
        <v/>
      </c>
      <c r="O16" s="298"/>
    </row>
    <row r="17" spans="1:15" ht="46.5" customHeight="1" x14ac:dyDescent="0.2">
      <c r="A17" s="277">
        <v>2</v>
      </c>
      <c r="B17" s="278" t="s">
        <v>108</v>
      </c>
      <c r="C17" s="279" t="str">
        <f>IF(ISERROR(VLOOKUP(B17,'KAYIT LİSTESİ'!$B$4:$H$533,2,0)),"",(VLOOKUP(B17,'KAYIT LİSTESİ'!$B$4:$H$533,2,0)))</f>
        <v/>
      </c>
      <c r="D17" s="280" t="str">
        <f>IF(ISERROR(VLOOKUP(B17,'KAYIT LİSTESİ'!$B$4:$H$533,4,0)),"",(VLOOKUP(B17,'KAYIT LİSTESİ'!$B$4:$H$533,4,0)))</f>
        <v/>
      </c>
      <c r="E17" s="281" t="str">
        <f>IF(ISERROR(VLOOKUP(B17,'KAYIT LİSTESİ'!$B$4:$H$533,5,0)),"",(VLOOKUP(B17,'KAYIT LİSTESİ'!$B$4:$H$533,5,0)))</f>
        <v/>
      </c>
      <c r="F17" s="281" t="str">
        <f>IF(ISERROR(VLOOKUP(B17,'KAYIT LİSTESİ'!$B$4:$H$533,6,0)),"",(VLOOKUP(B17,'KAYIT LİSTESİ'!$B$4:$H$533,6,0)))</f>
        <v/>
      </c>
      <c r="G17" s="287"/>
      <c r="H17" s="209"/>
      <c r="I17" s="288">
        <v>2</v>
      </c>
      <c r="J17" s="289" t="s">
        <v>181</v>
      </c>
      <c r="K17" s="290" t="str">
        <f>IF(ISERROR(VLOOKUP(J17,'KAYIT LİSTESİ'!$B$4:$H$533,2,0)),"",(VLOOKUP(J17,'KAYIT LİSTESİ'!$B$4:$H$533,2,0)))</f>
        <v/>
      </c>
      <c r="L17" s="291" t="str">
        <f>IF(ISERROR(VLOOKUP(J17,'KAYIT LİSTESİ'!$B$4:$H$533,4,0)),"",(VLOOKUP(J17,'KAYIT LİSTESİ'!$B$4:$H$533,4,0)))</f>
        <v/>
      </c>
      <c r="M17" s="292" t="str">
        <f>IF(ISERROR(VLOOKUP(J17,'KAYIT LİSTESİ'!$B$4:$H$533,5,0)),"",(VLOOKUP(J17,'KAYIT LİSTESİ'!$B$4:$H$533,5,0)))</f>
        <v/>
      </c>
      <c r="N17" s="292" t="str">
        <f>IF(ISERROR(VLOOKUP(J17,'KAYIT LİSTESİ'!$B$4:$H$533,6,0)),"",(VLOOKUP(J17,'KAYIT LİSTESİ'!$B$4:$H$533,6,0)))</f>
        <v/>
      </c>
      <c r="O17" s="298"/>
    </row>
    <row r="18" spans="1:15" ht="46.5" customHeight="1" x14ac:dyDescent="0.2">
      <c r="A18" s="277">
        <v>3</v>
      </c>
      <c r="B18" s="278" t="s">
        <v>109</v>
      </c>
      <c r="C18" s="279" t="str">
        <f>IF(ISERROR(VLOOKUP(B18,'KAYIT LİSTESİ'!$B$4:$H$533,2,0)),"",(VLOOKUP(B18,'KAYIT LİSTESİ'!$B$4:$H$533,2,0)))</f>
        <v/>
      </c>
      <c r="D18" s="280" t="str">
        <f>IF(ISERROR(VLOOKUP(B18,'KAYIT LİSTESİ'!$B$4:$H$533,4,0)),"",(VLOOKUP(B18,'KAYIT LİSTESİ'!$B$4:$H$533,4,0)))</f>
        <v/>
      </c>
      <c r="E18" s="281" t="str">
        <f>IF(ISERROR(VLOOKUP(B18,'KAYIT LİSTESİ'!$B$4:$H$533,5,0)),"",(VLOOKUP(B18,'KAYIT LİSTESİ'!$B$4:$H$533,5,0)))</f>
        <v/>
      </c>
      <c r="F18" s="281" t="str">
        <f>IF(ISERROR(VLOOKUP(B18,'KAYIT LİSTESİ'!$B$4:$H$533,6,0)),"",(VLOOKUP(B18,'KAYIT LİSTESİ'!$B$4:$H$533,6,0)))</f>
        <v/>
      </c>
      <c r="G18" s="287"/>
      <c r="H18" s="209"/>
      <c r="I18" s="288">
        <v>3</v>
      </c>
      <c r="J18" s="289" t="s">
        <v>182</v>
      </c>
      <c r="K18" s="290" t="str">
        <f>IF(ISERROR(VLOOKUP(J18,'KAYIT LİSTESİ'!$B$4:$H$533,2,0)),"",(VLOOKUP(J18,'KAYIT LİSTESİ'!$B$4:$H$533,2,0)))</f>
        <v/>
      </c>
      <c r="L18" s="291" t="str">
        <f>IF(ISERROR(VLOOKUP(J18,'KAYIT LİSTESİ'!$B$4:$H$533,4,0)),"",(VLOOKUP(J18,'KAYIT LİSTESİ'!$B$4:$H$533,4,0)))</f>
        <v/>
      </c>
      <c r="M18" s="292" t="str">
        <f>IF(ISERROR(VLOOKUP(J18,'KAYIT LİSTESİ'!$B$4:$H$533,5,0)),"",(VLOOKUP(J18,'KAYIT LİSTESİ'!$B$4:$H$533,5,0)))</f>
        <v/>
      </c>
      <c r="N18" s="292" t="str">
        <f>IF(ISERROR(VLOOKUP(J18,'KAYIT LİSTESİ'!$B$4:$H$533,6,0)),"",(VLOOKUP(J18,'KAYIT LİSTESİ'!$B$4:$H$533,6,0)))</f>
        <v/>
      </c>
      <c r="O18" s="298"/>
    </row>
    <row r="19" spans="1:15" ht="46.5" customHeight="1" x14ac:dyDescent="0.2">
      <c r="A19" s="277">
        <v>4</v>
      </c>
      <c r="B19" s="278" t="s">
        <v>110</v>
      </c>
      <c r="C19" s="279" t="str">
        <f>IF(ISERROR(VLOOKUP(B19,'KAYIT LİSTESİ'!$B$4:$H$533,2,0)),"",(VLOOKUP(B19,'KAYIT LİSTESİ'!$B$4:$H$533,2,0)))</f>
        <v/>
      </c>
      <c r="D19" s="280" t="str">
        <f>IF(ISERROR(VLOOKUP(B19,'KAYIT LİSTESİ'!$B$4:$H$533,4,0)),"",(VLOOKUP(B19,'KAYIT LİSTESİ'!$B$4:$H$533,4,0)))</f>
        <v/>
      </c>
      <c r="E19" s="281" t="str">
        <f>IF(ISERROR(VLOOKUP(B19,'KAYIT LİSTESİ'!$B$4:$H$533,5,0)),"",(VLOOKUP(B19,'KAYIT LİSTESİ'!$B$4:$H$533,5,0)))</f>
        <v/>
      </c>
      <c r="F19" s="281" t="str">
        <f>IF(ISERROR(VLOOKUP(B19,'KAYIT LİSTESİ'!$B$4:$H$533,6,0)),"",(VLOOKUP(B19,'KAYIT LİSTESİ'!$B$4:$H$533,6,0)))</f>
        <v/>
      </c>
      <c r="G19" s="287"/>
      <c r="H19" s="209"/>
      <c r="I19" s="288">
        <v>4</v>
      </c>
      <c r="J19" s="289" t="s">
        <v>183</v>
      </c>
      <c r="K19" s="290" t="str">
        <f>IF(ISERROR(VLOOKUP(J19,'KAYIT LİSTESİ'!$B$4:$H$533,2,0)),"",(VLOOKUP(J19,'KAYIT LİSTESİ'!$B$4:$H$533,2,0)))</f>
        <v/>
      </c>
      <c r="L19" s="291" t="str">
        <f>IF(ISERROR(VLOOKUP(J19,'KAYIT LİSTESİ'!$B$4:$H$533,4,0)),"",(VLOOKUP(J19,'KAYIT LİSTESİ'!$B$4:$H$533,4,0)))</f>
        <v/>
      </c>
      <c r="M19" s="292" t="str">
        <f>IF(ISERROR(VLOOKUP(J19,'KAYIT LİSTESİ'!$B$4:$H$533,5,0)),"",(VLOOKUP(J19,'KAYIT LİSTESİ'!$B$4:$H$533,5,0)))</f>
        <v/>
      </c>
      <c r="N19" s="292" t="str">
        <f>IF(ISERROR(VLOOKUP(J19,'KAYIT LİSTESİ'!$B$4:$H$533,6,0)),"",(VLOOKUP(J19,'KAYIT LİSTESİ'!$B$4:$H$533,6,0)))</f>
        <v/>
      </c>
      <c r="O19" s="298"/>
    </row>
    <row r="20" spans="1:15" ht="46.5" customHeight="1" x14ac:dyDescent="0.2">
      <c r="A20" s="277">
        <v>5</v>
      </c>
      <c r="B20" s="278" t="s">
        <v>111</v>
      </c>
      <c r="C20" s="279" t="str">
        <f>IF(ISERROR(VLOOKUP(B20,'KAYIT LİSTESİ'!$B$4:$H$533,2,0)),"",(VLOOKUP(B20,'KAYIT LİSTESİ'!$B$4:$H$533,2,0)))</f>
        <v/>
      </c>
      <c r="D20" s="280" t="str">
        <f>IF(ISERROR(VLOOKUP(B20,'KAYIT LİSTESİ'!$B$4:$H$533,4,0)),"",(VLOOKUP(B20,'KAYIT LİSTESİ'!$B$4:$H$533,4,0)))</f>
        <v/>
      </c>
      <c r="E20" s="281" t="str">
        <f>IF(ISERROR(VLOOKUP(B20,'KAYIT LİSTESİ'!$B$4:$H$533,5,0)),"",(VLOOKUP(B20,'KAYIT LİSTESİ'!$B$4:$H$533,5,0)))</f>
        <v/>
      </c>
      <c r="F20" s="281" t="str">
        <f>IF(ISERROR(VLOOKUP(B20,'KAYIT LİSTESİ'!$B$4:$H$533,6,0)),"",(VLOOKUP(B20,'KAYIT LİSTESİ'!$B$4:$H$533,6,0)))</f>
        <v/>
      </c>
      <c r="G20" s="287"/>
      <c r="H20" s="209"/>
      <c r="I20" s="288">
        <v>5</v>
      </c>
      <c r="J20" s="289" t="s">
        <v>184</v>
      </c>
      <c r="K20" s="290" t="str">
        <f>IF(ISERROR(VLOOKUP(J20,'KAYIT LİSTESİ'!$B$4:$H$533,2,0)),"",(VLOOKUP(J20,'KAYIT LİSTESİ'!$B$4:$H$533,2,0)))</f>
        <v/>
      </c>
      <c r="L20" s="291" t="str">
        <f>IF(ISERROR(VLOOKUP(J20,'KAYIT LİSTESİ'!$B$4:$H$533,4,0)),"",(VLOOKUP(J20,'KAYIT LİSTESİ'!$B$4:$H$533,4,0)))</f>
        <v/>
      </c>
      <c r="M20" s="292" t="str">
        <f>IF(ISERROR(VLOOKUP(J20,'KAYIT LİSTESİ'!$B$4:$H$533,5,0)),"",(VLOOKUP(J20,'KAYIT LİSTESİ'!$B$4:$H$533,5,0)))</f>
        <v/>
      </c>
      <c r="N20" s="292" t="str">
        <f>IF(ISERROR(VLOOKUP(J20,'KAYIT LİSTESİ'!$B$4:$H$533,6,0)),"",(VLOOKUP(J20,'KAYIT LİSTESİ'!$B$4:$H$533,6,0)))</f>
        <v/>
      </c>
      <c r="O20" s="298"/>
    </row>
    <row r="21" spans="1:15" ht="46.5" customHeight="1" x14ac:dyDescent="0.2">
      <c r="A21" s="277">
        <v>6</v>
      </c>
      <c r="B21" s="278" t="s">
        <v>112</v>
      </c>
      <c r="C21" s="279" t="str">
        <f>IF(ISERROR(VLOOKUP(B21,'KAYIT LİSTESİ'!$B$4:$H$533,2,0)),"",(VLOOKUP(B21,'KAYIT LİSTESİ'!$B$4:$H$533,2,0)))</f>
        <v/>
      </c>
      <c r="D21" s="280" t="str">
        <f>IF(ISERROR(VLOOKUP(B21,'KAYIT LİSTESİ'!$B$4:$H$533,4,0)),"",(VLOOKUP(B21,'KAYIT LİSTESİ'!$B$4:$H$533,4,0)))</f>
        <v/>
      </c>
      <c r="E21" s="281" t="str">
        <f>IF(ISERROR(VLOOKUP(B21,'KAYIT LİSTESİ'!$B$4:$H$533,5,0)),"",(VLOOKUP(B21,'KAYIT LİSTESİ'!$B$4:$H$533,5,0)))</f>
        <v/>
      </c>
      <c r="F21" s="281" t="str">
        <f>IF(ISERROR(VLOOKUP(B21,'KAYIT LİSTESİ'!$B$4:$H$533,6,0)),"",(VLOOKUP(B21,'KAYIT LİSTESİ'!$B$4:$H$533,6,0)))</f>
        <v/>
      </c>
      <c r="G21" s="287"/>
      <c r="H21" s="209"/>
      <c r="I21" s="288">
        <v>6</v>
      </c>
      <c r="J21" s="289" t="s">
        <v>185</v>
      </c>
      <c r="K21" s="290" t="str">
        <f>IF(ISERROR(VLOOKUP(J21,'KAYIT LİSTESİ'!$B$4:$H$533,2,0)),"",(VLOOKUP(J21,'KAYIT LİSTESİ'!$B$4:$H$533,2,0)))</f>
        <v/>
      </c>
      <c r="L21" s="291" t="str">
        <f>IF(ISERROR(VLOOKUP(J21,'KAYIT LİSTESİ'!$B$4:$H$533,4,0)),"",(VLOOKUP(J21,'KAYIT LİSTESİ'!$B$4:$H$533,4,0)))</f>
        <v/>
      </c>
      <c r="M21" s="292" t="str">
        <f>IF(ISERROR(VLOOKUP(J21,'KAYIT LİSTESİ'!$B$4:$H$533,5,0)),"",(VLOOKUP(J21,'KAYIT LİSTESİ'!$B$4:$H$533,5,0)))</f>
        <v/>
      </c>
      <c r="N21" s="292" t="str">
        <f>IF(ISERROR(VLOOKUP(J21,'KAYIT LİSTESİ'!$B$4:$H$533,6,0)),"",(VLOOKUP(J21,'KAYIT LİSTESİ'!$B$4:$H$533,6,0)))</f>
        <v/>
      </c>
      <c r="O21" s="298"/>
    </row>
    <row r="22" spans="1:15" ht="46.5" customHeight="1" x14ac:dyDescent="0.2">
      <c r="A22" s="277">
        <v>7</v>
      </c>
      <c r="B22" s="278" t="s">
        <v>249</v>
      </c>
      <c r="C22" s="279" t="str">
        <f>IF(ISERROR(VLOOKUP(B22,'KAYIT LİSTESİ'!$B$4:$H$533,2,0)),"",(VLOOKUP(B22,'KAYIT LİSTESİ'!$B$4:$H$533,2,0)))</f>
        <v/>
      </c>
      <c r="D22" s="280" t="str">
        <f>IF(ISERROR(VLOOKUP(B22,'KAYIT LİSTESİ'!$B$4:$H$533,4,0)),"",(VLOOKUP(B22,'KAYIT LİSTESİ'!$B$4:$H$533,4,0)))</f>
        <v/>
      </c>
      <c r="E22" s="281" t="str">
        <f>IF(ISERROR(VLOOKUP(B22,'KAYIT LİSTESİ'!$B$4:$H$533,5,0)),"",(VLOOKUP(B22,'KAYIT LİSTESİ'!$B$4:$H$533,5,0)))</f>
        <v/>
      </c>
      <c r="F22" s="281" t="str">
        <f>IF(ISERROR(VLOOKUP(B22,'KAYIT LİSTESİ'!$B$4:$H$533,6,0)),"",(VLOOKUP(B22,'KAYIT LİSTESİ'!$B$4:$H$533,6,0)))</f>
        <v/>
      </c>
      <c r="G22" s="287"/>
      <c r="H22" s="209"/>
      <c r="I22" s="288">
        <v>7</v>
      </c>
      <c r="J22" s="289" t="s">
        <v>186</v>
      </c>
      <c r="K22" s="290" t="str">
        <f>IF(ISERROR(VLOOKUP(J22,'KAYIT LİSTESİ'!$B$4:$H$533,2,0)),"",(VLOOKUP(J22,'KAYIT LİSTESİ'!$B$4:$H$533,2,0)))</f>
        <v/>
      </c>
      <c r="L22" s="291" t="str">
        <f>IF(ISERROR(VLOOKUP(J22,'KAYIT LİSTESİ'!$B$4:$H$533,4,0)),"",(VLOOKUP(J22,'KAYIT LİSTESİ'!$B$4:$H$533,4,0)))</f>
        <v/>
      </c>
      <c r="M22" s="292" t="str">
        <f>IF(ISERROR(VLOOKUP(J22,'KAYIT LİSTESİ'!$B$4:$H$533,5,0)),"",(VLOOKUP(J22,'KAYIT LİSTESİ'!$B$4:$H$533,5,0)))</f>
        <v/>
      </c>
      <c r="N22" s="292" t="str">
        <f>IF(ISERROR(VLOOKUP(J22,'KAYIT LİSTESİ'!$B$4:$H$533,6,0)),"",(VLOOKUP(J22,'KAYIT LİSTESİ'!$B$4:$H$533,6,0)))</f>
        <v/>
      </c>
      <c r="O22" s="298"/>
    </row>
    <row r="23" spans="1:15" ht="46.5" customHeight="1" x14ac:dyDescent="0.2">
      <c r="A23" s="277">
        <v>8</v>
      </c>
      <c r="B23" s="278" t="s">
        <v>250</v>
      </c>
      <c r="C23" s="279" t="str">
        <f>IF(ISERROR(VLOOKUP(B23,'KAYIT LİSTESİ'!$B$4:$H$533,2,0)),"",(VLOOKUP(B23,'KAYIT LİSTESİ'!$B$4:$H$533,2,0)))</f>
        <v/>
      </c>
      <c r="D23" s="280" t="str">
        <f>IF(ISERROR(VLOOKUP(B23,'KAYIT LİSTESİ'!$B$4:$H$533,4,0)),"",(VLOOKUP(B23,'KAYIT LİSTESİ'!$B$4:$H$533,4,0)))</f>
        <v/>
      </c>
      <c r="E23" s="281" t="str">
        <f>IF(ISERROR(VLOOKUP(B23,'KAYIT LİSTESİ'!$B$4:$H$533,5,0)),"",(VLOOKUP(B23,'KAYIT LİSTESİ'!$B$4:$H$533,5,0)))</f>
        <v/>
      </c>
      <c r="F23" s="281" t="str">
        <f>IF(ISERROR(VLOOKUP(B23,'KAYIT LİSTESİ'!$B$4:$H$533,6,0)),"",(VLOOKUP(B23,'KAYIT LİSTESİ'!$B$4:$H$533,6,0)))</f>
        <v/>
      </c>
      <c r="G23" s="287"/>
      <c r="H23" s="209"/>
      <c r="I23" s="288">
        <v>8</v>
      </c>
      <c r="J23" s="289" t="s">
        <v>187</v>
      </c>
      <c r="K23" s="290" t="str">
        <f>IF(ISERROR(VLOOKUP(J23,'KAYIT LİSTESİ'!$B$4:$H$533,2,0)),"",(VLOOKUP(J23,'KAYIT LİSTESİ'!$B$4:$H$533,2,0)))</f>
        <v/>
      </c>
      <c r="L23" s="291" t="str">
        <f>IF(ISERROR(VLOOKUP(J23,'KAYIT LİSTESİ'!$B$4:$H$533,4,0)),"",(VLOOKUP(J23,'KAYIT LİSTESİ'!$B$4:$H$533,4,0)))</f>
        <v/>
      </c>
      <c r="M23" s="292" t="str">
        <f>IF(ISERROR(VLOOKUP(J23,'KAYIT LİSTESİ'!$B$4:$H$533,5,0)),"",(VLOOKUP(J23,'KAYIT LİSTESİ'!$B$4:$H$533,5,0)))</f>
        <v/>
      </c>
      <c r="N23" s="292" t="str">
        <f>IF(ISERROR(VLOOKUP(J23,'KAYIT LİSTESİ'!$B$4:$H$533,6,0)),"",(VLOOKUP(J23,'KAYIT LİSTESİ'!$B$4:$H$533,6,0)))</f>
        <v/>
      </c>
      <c r="O23" s="298"/>
    </row>
    <row r="24" spans="1:15" ht="46.5" customHeight="1" x14ac:dyDescent="0.2">
      <c r="A24" s="452" t="s">
        <v>314</v>
      </c>
      <c r="B24" s="452"/>
      <c r="C24" s="452"/>
      <c r="D24" s="452"/>
      <c r="E24" s="452"/>
      <c r="F24" s="452"/>
      <c r="G24" s="452"/>
      <c r="H24" s="209"/>
      <c r="I24" s="452" t="s">
        <v>209</v>
      </c>
      <c r="J24" s="452"/>
      <c r="K24" s="452"/>
      <c r="L24" s="452"/>
      <c r="M24" s="452"/>
      <c r="N24" s="452"/>
      <c r="O24" s="452"/>
    </row>
    <row r="25" spans="1:15" ht="46.5" customHeight="1" x14ac:dyDescent="0.2">
      <c r="A25" s="195" t="s">
        <v>335</v>
      </c>
      <c r="B25" s="195" t="s">
        <v>69</v>
      </c>
      <c r="C25" s="195" t="s">
        <v>68</v>
      </c>
      <c r="D25" s="196" t="s">
        <v>13</v>
      </c>
      <c r="E25" s="197" t="s">
        <v>14</v>
      </c>
      <c r="F25" s="197" t="s">
        <v>330</v>
      </c>
      <c r="G25" s="195" t="s">
        <v>151</v>
      </c>
      <c r="H25" s="209"/>
      <c r="I25" s="210" t="s">
        <v>6</v>
      </c>
      <c r="J25" s="212"/>
      <c r="K25" s="210" t="s">
        <v>67</v>
      </c>
      <c r="L25" s="210" t="s">
        <v>21</v>
      </c>
      <c r="M25" s="210" t="s">
        <v>7</v>
      </c>
      <c r="N25" s="210" t="s">
        <v>330</v>
      </c>
      <c r="O25" s="210" t="s">
        <v>156</v>
      </c>
    </row>
    <row r="26" spans="1:15" ht="46.5" customHeight="1" x14ac:dyDescent="0.2">
      <c r="A26" s="277">
        <v>1</v>
      </c>
      <c r="B26" s="278" t="s">
        <v>287</v>
      </c>
      <c r="C26" s="279" t="str">
        <f>IF(ISERROR(VLOOKUP(B26,'KAYIT LİSTESİ'!$B$4:$H$533,2,0)),"",(VLOOKUP(B26,'KAYIT LİSTESİ'!$B$4:$H$533,2,0)))</f>
        <v/>
      </c>
      <c r="D26" s="280" t="str">
        <f>IF(ISERROR(VLOOKUP(B26,'KAYIT LİSTESİ'!$B$4:$H$533,4,0)),"",(VLOOKUP(B26,'KAYIT LİSTESİ'!$B$4:$H$533,4,0)))</f>
        <v/>
      </c>
      <c r="E26" s="281" t="str">
        <f>IF(ISERROR(VLOOKUP(B26,'KAYIT LİSTESİ'!$B$4:$H$533,5,0)),"",(VLOOKUP(B26,'KAYIT LİSTESİ'!$B$4:$H$533,5,0)))</f>
        <v/>
      </c>
      <c r="F26" s="281" t="str">
        <f>IF(ISERROR(VLOOKUP(B26,'KAYIT LİSTESİ'!$B$4:$H$533,6,0)),"",(VLOOKUP(B26,'KAYIT LİSTESİ'!$B$4:$H$533,6,0)))</f>
        <v/>
      </c>
      <c r="G26" s="287"/>
      <c r="H26" s="209"/>
      <c r="I26" s="288">
        <v>1</v>
      </c>
      <c r="J26" s="289" t="s">
        <v>188</v>
      </c>
      <c r="K26" s="290" t="str">
        <f>IF(ISERROR(VLOOKUP(J26,'KAYIT LİSTESİ'!$B$4:$H$533,2,0)),"",(VLOOKUP(J26,'KAYIT LİSTESİ'!$B$4:$H$533,2,0)))</f>
        <v/>
      </c>
      <c r="L26" s="291" t="str">
        <f>IF(ISERROR(VLOOKUP(J26,'KAYIT LİSTESİ'!$B$4:$H$533,4,0)),"",(VLOOKUP(J26,'KAYIT LİSTESİ'!$B$4:$H$533,4,0)))</f>
        <v/>
      </c>
      <c r="M26" s="292" t="str">
        <f>IF(ISERROR(VLOOKUP(J26,'KAYIT LİSTESİ'!$B$4:$H$533,5,0)),"",(VLOOKUP(J26,'KAYIT LİSTESİ'!$B$4:$H$533,5,0)))</f>
        <v/>
      </c>
      <c r="N26" s="292" t="str">
        <f>IF(ISERROR(VLOOKUP(J26,'KAYIT LİSTESİ'!$B$4:$H$533,6,0)),"",(VLOOKUP(J26,'KAYIT LİSTESİ'!$B$4:$H$533,6,0)))</f>
        <v/>
      </c>
      <c r="O26" s="298"/>
    </row>
    <row r="27" spans="1:15" ht="46.5" customHeight="1" x14ac:dyDescent="0.2">
      <c r="A27" s="277">
        <v>2</v>
      </c>
      <c r="B27" s="278" t="s">
        <v>288</v>
      </c>
      <c r="C27" s="279" t="str">
        <f>IF(ISERROR(VLOOKUP(B27,'KAYIT LİSTESİ'!$B$4:$H$533,2,0)),"",(VLOOKUP(B27,'KAYIT LİSTESİ'!$B$4:$H$533,2,0)))</f>
        <v/>
      </c>
      <c r="D27" s="280" t="str">
        <f>IF(ISERROR(VLOOKUP(B27,'KAYIT LİSTESİ'!$B$4:$H$533,4,0)),"",(VLOOKUP(B27,'KAYIT LİSTESİ'!$B$4:$H$533,4,0)))</f>
        <v/>
      </c>
      <c r="E27" s="281" t="str">
        <f>IF(ISERROR(VLOOKUP(B27,'KAYIT LİSTESİ'!$B$4:$H$533,5,0)),"",(VLOOKUP(B27,'KAYIT LİSTESİ'!$B$4:$H$533,5,0)))</f>
        <v/>
      </c>
      <c r="F27" s="281" t="str">
        <f>IF(ISERROR(VLOOKUP(B27,'KAYIT LİSTESİ'!$B$4:$H$533,6,0)),"",(VLOOKUP(B27,'KAYIT LİSTESİ'!$B$4:$H$533,6,0)))</f>
        <v/>
      </c>
      <c r="G27" s="287"/>
      <c r="H27" s="209"/>
      <c r="I27" s="288">
        <v>2</v>
      </c>
      <c r="J27" s="289" t="s">
        <v>189</v>
      </c>
      <c r="K27" s="290" t="str">
        <f>IF(ISERROR(VLOOKUP(J27,'KAYIT LİSTESİ'!$B$4:$H$533,2,0)),"",(VLOOKUP(J27,'KAYIT LİSTESİ'!$B$4:$H$533,2,0)))</f>
        <v/>
      </c>
      <c r="L27" s="291" t="str">
        <f>IF(ISERROR(VLOOKUP(J27,'KAYIT LİSTESİ'!$B$4:$H$533,4,0)),"",(VLOOKUP(J27,'KAYIT LİSTESİ'!$B$4:$H$533,4,0)))</f>
        <v/>
      </c>
      <c r="M27" s="292" t="str">
        <f>IF(ISERROR(VLOOKUP(J27,'KAYIT LİSTESİ'!$B$4:$H$533,5,0)),"",(VLOOKUP(J27,'KAYIT LİSTESİ'!$B$4:$H$533,5,0)))</f>
        <v/>
      </c>
      <c r="N27" s="292" t="str">
        <f>IF(ISERROR(VLOOKUP(J27,'KAYIT LİSTESİ'!$B$4:$H$533,6,0)),"",(VLOOKUP(J27,'KAYIT LİSTESİ'!$B$4:$H$533,6,0)))</f>
        <v/>
      </c>
      <c r="O27" s="298"/>
    </row>
    <row r="28" spans="1:15" ht="46.5" customHeight="1" x14ac:dyDescent="0.2">
      <c r="A28" s="277">
        <v>3</v>
      </c>
      <c r="B28" s="278" t="s">
        <v>289</v>
      </c>
      <c r="C28" s="279" t="str">
        <f>IF(ISERROR(VLOOKUP(B28,'KAYIT LİSTESİ'!$B$4:$H$533,2,0)),"",(VLOOKUP(B28,'KAYIT LİSTESİ'!$B$4:$H$533,2,0)))</f>
        <v/>
      </c>
      <c r="D28" s="280" t="str">
        <f>IF(ISERROR(VLOOKUP(B28,'KAYIT LİSTESİ'!$B$4:$H$533,4,0)),"",(VLOOKUP(B28,'KAYIT LİSTESİ'!$B$4:$H$533,4,0)))</f>
        <v/>
      </c>
      <c r="E28" s="281" t="str">
        <f>IF(ISERROR(VLOOKUP(B28,'KAYIT LİSTESİ'!$B$4:$H$533,5,0)),"",(VLOOKUP(B28,'KAYIT LİSTESİ'!$B$4:$H$533,5,0)))</f>
        <v/>
      </c>
      <c r="F28" s="281" t="str">
        <f>IF(ISERROR(VLOOKUP(B28,'KAYIT LİSTESİ'!$B$4:$H$533,6,0)),"",(VLOOKUP(B28,'KAYIT LİSTESİ'!$B$4:$H$533,6,0)))</f>
        <v/>
      </c>
      <c r="G28" s="287"/>
      <c r="H28" s="209"/>
      <c r="I28" s="288">
        <v>3</v>
      </c>
      <c r="J28" s="289" t="s">
        <v>190</v>
      </c>
      <c r="K28" s="290" t="str">
        <f>IF(ISERROR(VLOOKUP(J28,'KAYIT LİSTESİ'!$B$4:$H$533,2,0)),"",(VLOOKUP(J28,'KAYIT LİSTESİ'!$B$4:$H$533,2,0)))</f>
        <v/>
      </c>
      <c r="L28" s="291" t="str">
        <f>IF(ISERROR(VLOOKUP(J28,'KAYIT LİSTESİ'!$B$4:$H$533,4,0)),"",(VLOOKUP(J28,'KAYIT LİSTESİ'!$B$4:$H$533,4,0)))</f>
        <v/>
      </c>
      <c r="M28" s="292" t="str">
        <f>IF(ISERROR(VLOOKUP(J28,'KAYIT LİSTESİ'!$B$4:$H$533,5,0)),"",(VLOOKUP(J28,'KAYIT LİSTESİ'!$B$4:$H$533,5,0)))</f>
        <v/>
      </c>
      <c r="N28" s="292" t="str">
        <f>IF(ISERROR(VLOOKUP(J28,'KAYIT LİSTESİ'!$B$4:$H$533,6,0)),"",(VLOOKUP(J28,'KAYIT LİSTESİ'!$B$4:$H$533,6,0)))</f>
        <v/>
      </c>
      <c r="O28" s="298"/>
    </row>
    <row r="29" spans="1:15" ht="46.5" customHeight="1" x14ac:dyDescent="0.2">
      <c r="A29" s="277">
        <v>4</v>
      </c>
      <c r="B29" s="278" t="s">
        <v>290</v>
      </c>
      <c r="C29" s="279" t="str">
        <f>IF(ISERROR(VLOOKUP(B29,'KAYIT LİSTESİ'!$B$4:$H$533,2,0)),"",(VLOOKUP(B29,'KAYIT LİSTESİ'!$B$4:$H$533,2,0)))</f>
        <v/>
      </c>
      <c r="D29" s="280" t="str">
        <f>IF(ISERROR(VLOOKUP(B29,'KAYIT LİSTESİ'!$B$4:$H$533,4,0)),"",(VLOOKUP(B29,'KAYIT LİSTESİ'!$B$4:$H$533,4,0)))</f>
        <v/>
      </c>
      <c r="E29" s="281" t="str">
        <f>IF(ISERROR(VLOOKUP(B29,'KAYIT LİSTESİ'!$B$4:$H$533,5,0)),"",(VLOOKUP(B29,'KAYIT LİSTESİ'!$B$4:$H$533,5,0)))</f>
        <v/>
      </c>
      <c r="F29" s="281" t="str">
        <f>IF(ISERROR(VLOOKUP(B29,'KAYIT LİSTESİ'!$B$4:$H$533,6,0)),"",(VLOOKUP(B29,'KAYIT LİSTESİ'!$B$4:$H$533,6,0)))</f>
        <v/>
      </c>
      <c r="G29" s="287"/>
      <c r="H29" s="209"/>
      <c r="I29" s="288">
        <v>4</v>
      </c>
      <c r="J29" s="289" t="s">
        <v>191</v>
      </c>
      <c r="K29" s="290" t="str">
        <f>IF(ISERROR(VLOOKUP(J29,'KAYIT LİSTESİ'!$B$4:$H$533,2,0)),"",(VLOOKUP(J29,'KAYIT LİSTESİ'!$B$4:$H$533,2,0)))</f>
        <v/>
      </c>
      <c r="L29" s="291" t="str">
        <f>IF(ISERROR(VLOOKUP(J29,'KAYIT LİSTESİ'!$B$4:$H$533,4,0)),"",(VLOOKUP(J29,'KAYIT LİSTESİ'!$B$4:$H$533,4,0)))</f>
        <v/>
      </c>
      <c r="M29" s="292" t="str">
        <f>IF(ISERROR(VLOOKUP(J29,'KAYIT LİSTESİ'!$B$4:$H$533,5,0)),"",(VLOOKUP(J29,'KAYIT LİSTESİ'!$B$4:$H$533,5,0)))</f>
        <v/>
      </c>
      <c r="N29" s="292" t="str">
        <f>IF(ISERROR(VLOOKUP(J29,'KAYIT LİSTESİ'!$B$4:$H$533,6,0)),"",(VLOOKUP(J29,'KAYIT LİSTESİ'!$B$4:$H$533,6,0)))</f>
        <v/>
      </c>
      <c r="O29" s="298"/>
    </row>
    <row r="30" spans="1:15" ht="46.5" customHeight="1" x14ac:dyDescent="0.2">
      <c r="A30" s="277">
        <v>5</v>
      </c>
      <c r="B30" s="278" t="s">
        <v>291</v>
      </c>
      <c r="C30" s="279" t="str">
        <f>IF(ISERROR(VLOOKUP(B30,'KAYIT LİSTESİ'!$B$4:$H$533,2,0)),"",(VLOOKUP(B30,'KAYIT LİSTESİ'!$B$4:$H$533,2,0)))</f>
        <v/>
      </c>
      <c r="D30" s="280" t="str">
        <f>IF(ISERROR(VLOOKUP(B30,'KAYIT LİSTESİ'!$B$4:$H$533,4,0)),"",(VLOOKUP(B30,'KAYIT LİSTESİ'!$B$4:$H$533,4,0)))</f>
        <v/>
      </c>
      <c r="E30" s="281" t="str">
        <f>IF(ISERROR(VLOOKUP(B30,'KAYIT LİSTESİ'!$B$4:$H$533,5,0)),"",(VLOOKUP(B30,'KAYIT LİSTESİ'!$B$4:$H$533,5,0)))</f>
        <v/>
      </c>
      <c r="F30" s="281" t="str">
        <f>IF(ISERROR(VLOOKUP(B30,'KAYIT LİSTESİ'!$B$4:$H$533,6,0)),"",(VLOOKUP(B30,'KAYIT LİSTESİ'!$B$4:$H$533,6,0)))</f>
        <v/>
      </c>
      <c r="G30" s="287"/>
      <c r="H30" s="209"/>
      <c r="I30" s="288">
        <v>5</v>
      </c>
      <c r="J30" s="289" t="s">
        <v>192</v>
      </c>
      <c r="K30" s="290" t="str">
        <f>IF(ISERROR(VLOOKUP(J30,'KAYIT LİSTESİ'!$B$4:$H$533,2,0)),"",(VLOOKUP(J30,'KAYIT LİSTESİ'!$B$4:$H$533,2,0)))</f>
        <v/>
      </c>
      <c r="L30" s="291" t="str">
        <f>IF(ISERROR(VLOOKUP(J30,'KAYIT LİSTESİ'!$B$4:$H$533,4,0)),"",(VLOOKUP(J30,'KAYIT LİSTESİ'!$B$4:$H$533,4,0)))</f>
        <v/>
      </c>
      <c r="M30" s="292" t="str">
        <f>IF(ISERROR(VLOOKUP(J30,'KAYIT LİSTESİ'!$B$4:$H$533,5,0)),"",(VLOOKUP(J30,'KAYIT LİSTESİ'!$B$4:$H$533,5,0)))</f>
        <v/>
      </c>
      <c r="N30" s="292" t="str">
        <f>IF(ISERROR(VLOOKUP(J30,'KAYIT LİSTESİ'!$B$4:$H$533,6,0)),"",(VLOOKUP(J30,'KAYIT LİSTESİ'!$B$4:$H$533,6,0)))</f>
        <v/>
      </c>
      <c r="O30" s="298"/>
    </row>
    <row r="31" spans="1:15" ht="46.5" customHeight="1" x14ac:dyDescent="0.2">
      <c r="A31" s="277">
        <v>6</v>
      </c>
      <c r="B31" s="278" t="s">
        <v>292</v>
      </c>
      <c r="C31" s="279" t="str">
        <f>IF(ISERROR(VLOOKUP(B31,'KAYIT LİSTESİ'!$B$4:$H$533,2,0)),"",(VLOOKUP(B31,'KAYIT LİSTESİ'!$B$4:$H$533,2,0)))</f>
        <v/>
      </c>
      <c r="D31" s="280" t="str">
        <f>IF(ISERROR(VLOOKUP(B31,'KAYIT LİSTESİ'!$B$4:$H$533,4,0)),"",(VLOOKUP(B31,'KAYIT LİSTESİ'!$B$4:$H$533,4,0)))</f>
        <v/>
      </c>
      <c r="E31" s="281" t="str">
        <f>IF(ISERROR(VLOOKUP(B31,'KAYIT LİSTESİ'!$B$4:$H$533,5,0)),"",(VLOOKUP(B31,'KAYIT LİSTESİ'!$B$4:$H$533,5,0)))</f>
        <v/>
      </c>
      <c r="F31" s="281" t="str">
        <f>IF(ISERROR(VLOOKUP(B31,'KAYIT LİSTESİ'!$B$4:$H$533,6,0)),"",(VLOOKUP(B31,'KAYIT LİSTESİ'!$B$4:$H$533,6,0)))</f>
        <v/>
      </c>
      <c r="G31" s="287"/>
      <c r="H31" s="209"/>
      <c r="I31" s="288">
        <v>6</v>
      </c>
      <c r="J31" s="289" t="s">
        <v>193</v>
      </c>
      <c r="K31" s="290" t="str">
        <f>IF(ISERROR(VLOOKUP(J31,'KAYIT LİSTESİ'!$B$4:$H$533,2,0)),"",(VLOOKUP(J31,'KAYIT LİSTESİ'!$B$4:$H$533,2,0)))</f>
        <v/>
      </c>
      <c r="L31" s="291" t="str">
        <f>IF(ISERROR(VLOOKUP(J31,'KAYIT LİSTESİ'!$B$4:$H$533,4,0)),"",(VLOOKUP(J31,'KAYIT LİSTESİ'!$B$4:$H$533,4,0)))</f>
        <v/>
      </c>
      <c r="M31" s="292" t="str">
        <f>IF(ISERROR(VLOOKUP(J31,'KAYIT LİSTESİ'!$B$4:$H$533,5,0)),"",(VLOOKUP(J31,'KAYIT LİSTESİ'!$B$4:$H$533,5,0)))</f>
        <v/>
      </c>
      <c r="N31" s="292" t="str">
        <f>IF(ISERROR(VLOOKUP(J31,'KAYIT LİSTESİ'!$B$4:$H$533,6,0)),"",(VLOOKUP(J31,'KAYIT LİSTESİ'!$B$4:$H$533,6,0)))</f>
        <v/>
      </c>
      <c r="O31" s="298"/>
    </row>
    <row r="32" spans="1:15" ht="46.5" customHeight="1" x14ac:dyDescent="0.2">
      <c r="A32" s="277">
        <v>7</v>
      </c>
      <c r="B32" s="278" t="s">
        <v>293</v>
      </c>
      <c r="C32" s="279" t="str">
        <f>IF(ISERROR(VLOOKUP(B32,'KAYIT LİSTESİ'!$B$4:$H$533,2,0)),"",(VLOOKUP(B32,'KAYIT LİSTESİ'!$B$4:$H$533,2,0)))</f>
        <v/>
      </c>
      <c r="D32" s="280" t="str">
        <f>IF(ISERROR(VLOOKUP(B32,'KAYIT LİSTESİ'!$B$4:$H$533,4,0)),"",(VLOOKUP(B32,'KAYIT LİSTESİ'!$B$4:$H$533,4,0)))</f>
        <v/>
      </c>
      <c r="E32" s="281" t="str">
        <f>IF(ISERROR(VLOOKUP(B32,'KAYIT LİSTESİ'!$B$4:$H$533,5,0)),"",(VLOOKUP(B32,'KAYIT LİSTESİ'!$B$4:$H$533,5,0)))</f>
        <v/>
      </c>
      <c r="F32" s="281" t="str">
        <f>IF(ISERROR(VLOOKUP(B32,'KAYIT LİSTESİ'!$B$4:$H$533,6,0)),"",(VLOOKUP(B32,'KAYIT LİSTESİ'!$B$4:$H$533,6,0)))</f>
        <v/>
      </c>
      <c r="G32" s="287"/>
      <c r="H32" s="209"/>
      <c r="I32" s="288">
        <v>7</v>
      </c>
      <c r="J32" s="289" t="s">
        <v>194</v>
      </c>
      <c r="K32" s="290" t="str">
        <f>IF(ISERROR(VLOOKUP(J32,'KAYIT LİSTESİ'!$B$4:$H$533,2,0)),"",(VLOOKUP(J32,'KAYIT LİSTESİ'!$B$4:$H$533,2,0)))</f>
        <v/>
      </c>
      <c r="L32" s="291" t="str">
        <f>IF(ISERROR(VLOOKUP(J32,'KAYIT LİSTESİ'!$B$4:$H$533,4,0)),"",(VLOOKUP(J32,'KAYIT LİSTESİ'!$B$4:$H$533,4,0)))</f>
        <v/>
      </c>
      <c r="M32" s="292" t="str">
        <f>IF(ISERROR(VLOOKUP(J32,'KAYIT LİSTESİ'!$B$4:$H$533,5,0)),"",(VLOOKUP(J32,'KAYIT LİSTESİ'!$B$4:$H$533,5,0)))</f>
        <v/>
      </c>
      <c r="N32" s="292" t="str">
        <f>IF(ISERROR(VLOOKUP(J32,'KAYIT LİSTESİ'!$B$4:$H$533,6,0)),"",(VLOOKUP(J32,'KAYIT LİSTESİ'!$B$4:$H$533,6,0)))</f>
        <v/>
      </c>
      <c r="O32" s="298"/>
    </row>
    <row r="33" spans="1:15" ht="46.5" customHeight="1" x14ac:dyDescent="0.2">
      <c r="A33" s="277">
        <v>8</v>
      </c>
      <c r="B33" s="278" t="s">
        <v>294</v>
      </c>
      <c r="C33" s="279" t="str">
        <f>IF(ISERROR(VLOOKUP(B33,'KAYIT LİSTESİ'!$B$4:$H$533,2,0)),"",(VLOOKUP(B33,'KAYIT LİSTESİ'!$B$4:$H$533,2,0)))</f>
        <v/>
      </c>
      <c r="D33" s="280" t="str">
        <f>IF(ISERROR(VLOOKUP(B33,'KAYIT LİSTESİ'!$B$4:$H$533,4,0)),"",(VLOOKUP(B33,'KAYIT LİSTESİ'!$B$4:$H$533,4,0)))</f>
        <v/>
      </c>
      <c r="E33" s="281" t="str">
        <f>IF(ISERROR(VLOOKUP(B33,'KAYIT LİSTESİ'!$B$4:$H$533,5,0)),"",(VLOOKUP(B33,'KAYIT LİSTESİ'!$B$4:$H$533,5,0)))</f>
        <v/>
      </c>
      <c r="F33" s="281" t="str">
        <f>IF(ISERROR(VLOOKUP(B33,'KAYIT LİSTESİ'!$B$4:$H$533,6,0)),"",(VLOOKUP(B33,'KAYIT LİSTESİ'!$B$4:$H$533,6,0)))</f>
        <v/>
      </c>
      <c r="G33" s="287"/>
      <c r="H33" s="209"/>
      <c r="I33" s="288">
        <v>8</v>
      </c>
      <c r="J33" s="289" t="s">
        <v>195</v>
      </c>
      <c r="K33" s="290" t="str">
        <f>IF(ISERROR(VLOOKUP(J33,'KAYIT LİSTESİ'!$B$4:$H$533,2,0)),"",(VLOOKUP(J33,'KAYIT LİSTESİ'!$B$4:$H$533,2,0)))</f>
        <v/>
      </c>
      <c r="L33" s="291" t="str">
        <f>IF(ISERROR(VLOOKUP(J33,'KAYIT LİSTESİ'!$B$4:$H$533,4,0)),"",(VLOOKUP(J33,'KAYIT LİSTESİ'!$B$4:$H$533,4,0)))</f>
        <v/>
      </c>
      <c r="M33" s="292" t="str">
        <f>IF(ISERROR(VLOOKUP(J33,'KAYIT LİSTESİ'!$B$4:$H$533,5,0)),"",(VLOOKUP(J33,'KAYIT LİSTESİ'!$B$4:$H$533,5,0)))</f>
        <v/>
      </c>
      <c r="N33" s="292" t="str">
        <f>IF(ISERROR(VLOOKUP(J33,'KAYIT LİSTESİ'!$B$4:$H$533,6,0)),"",(VLOOKUP(J33,'KAYIT LİSTESİ'!$B$4:$H$533,6,0)))</f>
        <v/>
      </c>
      <c r="O33" s="298"/>
    </row>
    <row r="34" spans="1:15" ht="46.5" customHeight="1" x14ac:dyDescent="0.2">
      <c r="A34" s="451" t="s">
        <v>315</v>
      </c>
      <c r="B34" s="451"/>
      <c r="C34" s="451"/>
      <c r="D34" s="451"/>
      <c r="E34" s="451"/>
      <c r="F34" s="451"/>
      <c r="G34" s="451"/>
      <c r="H34" s="209"/>
      <c r="I34" s="452" t="s">
        <v>152</v>
      </c>
      <c r="J34" s="452"/>
      <c r="K34" s="452"/>
      <c r="L34" s="452"/>
      <c r="M34" s="452"/>
      <c r="N34" s="452"/>
      <c r="O34" s="452"/>
    </row>
    <row r="35" spans="1:15" ht="46.5" customHeight="1" x14ac:dyDescent="0.2">
      <c r="A35" s="195" t="s">
        <v>335</v>
      </c>
      <c r="B35" s="195" t="s">
        <v>69</v>
      </c>
      <c r="C35" s="195" t="s">
        <v>68</v>
      </c>
      <c r="D35" s="196" t="s">
        <v>13</v>
      </c>
      <c r="E35" s="197" t="s">
        <v>14</v>
      </c>
      <c r="F35" s="197" t="s">
        <v>330</v>
      </c>
      <c r="G35" s="198" t="s">
        <v>151</v>
      </c>
      <c r="H35" s="209"/>
      <c r="I35" s="210" t="s">
        <v>6</v>
      </c>
      <c r="J35" s="212"/>
      <c r="K35" s="210" t="s">
        <v>67</v>
      </c>
      <c r="L35" s="210" t="s">
        <v>21</v>
      </c>
      <c r="M35" s="210" t="s">
        <v>7</v>
      </c>
      <c r="N35" s="210" t="s">
        <v>330</v>
      </c>
      <c r="O35" s="210" t="s">
        <v>156</v>
      </c>
    </row>
    <row r="36" spans="1:15" ht="46.5" customHeight="1" x14ac:dyDescent="0.2">
      <c r="A36" s="277">
        <v>1</v>
      </c>
      <c r="B36" s="278" t="s">
        <v>295</v>
      </c>
      <c r="C36" s="279">
        <f>IF(ISERROR(VLOOKUP(B36,'KAYIT LİSTESİ'!$B$4:$H$533,2,0)),"",(VLOOKUP(B36,'KAYIT LİSTESİ'!$B$4:$H$533,2,0)))</f>
        <v>35</v>
      </c>
      <c r="D36" s="280">
        <f>IF(ISERROR(VLOOKUP(B36,'KAYIT LİSTESİ'!$B$4:$H$533,4,0)),"",(VLOOKUP(B36,'KAYIT LİSTESİ'!$B$4:$H$533,4,0)))</f>
        <v>35683</v>
      </c>
      <c r="E36" s="281" t="str">
        <f>IF(ISERROR(VLOOKUP(B36,'KAYIT LİSTESİ'!$B$4:$H$533,5,0)),"",(VLOOKUP(B36,'KAYIT LİSTESİ'!$B$4:$H$533,5,0)))</f>
        <v>FATMA ARIK</v>
      </c>
      <c r="F36" s="281" t="str">
        <f>IF(ISERROR(VLOOKUP(B36,'KAYIT LİSTESİ'!$B$4:$H$533,6,0)),"",(VLOOKUP(B36,'KAYIT LİSTESİ'!$B$4:$H$533,6,0)))</f>
        <v>TUR</v>
      </c>
      <c r="G36" s="282"/>
      <c r="H36" s="209"/>
      <c r="I36" s="288">
        <v>1</v>
      </c>
      <c r="J36" s="289" t="s">
        <v>241</v>
      </c>
      <c r="K36" s="290" t="str">
        <f>IF(ISERROR(VLOOKUP(J36,'KAYIT LİSTESİ'!$B$4:$H$533,2,0)),"",(VLOOKUP(J36,'KAYIT LİSTESİ'!$B$4:$H$533,2,0)))</f>
        <v/>
      </c>
      <c r="L36" s="291" t="str">
        <f>IF(ISERROR(VLOOKUP(J36,'KAYIT LİSTESİ'!$B$4:$H$533,4,0)),"",(VLOOKUP(J36,'KAYIT LİSTESİ'!$B$4:$H$533,4,0)))</f>
        <v/>
      </c>
      <c r="M36" s="292" t="str">
        <f>IF(ISERROR(VLOOKUP(J36,'KAYIT LİSTESİ'!$B$4:$H$533,5,0)),"",(VLOOKUP(J36,'KAYIT LİSTESİ'!$B$4:$H$533,5,0)))</f>
        <v/>
      </c>
      <c r="N36" s="292" t="str">
        <f>IF(ISERROR(VLOOKUP(J36,'KAYIT LİSTESİ'!$B$4:$H$533,6,0)),"",(VLOOKUP(J36,'KAYIT LİSTESİ'!$B$4:$H$533,6,0)))</f>
        <v/>
      </c>
      <c r="O36" s="298"/>
    </row>
    <row r="37" spans="1:15" ht="46.5" customHeight="1" x14ac:dyDescent="0.2">
      <c r="A37" s="277">
        <v>2</v>
      </c>
      <c r="B37" s="278" t="s">
        <v>296</v>
      </c>
      <c r="C37" s="279">
        <f>IF(ISERROR(VLOOKUP(B37,'KAYIT LİSTESİ'!$B$4:$H$533,2,0)),"",(VLOOKUP(B37,'KAYIT LİSTESİ'!$B$4:$H$533,2,0)))</f>
        <v>13</v>
      </c>
      <c r="D37" s="280">
        <f>IF(ISERROR(VLOOKUP(B37,'KAYIT LİSTESİ'!$B$4:$H$533,4,0)),"",(VLOOKUP(B37,'KAYIT LİSTESİ'!$B$4:$H$533,4,0)))</f>
        <v>33604</v>
      </c>
      <c r="E37" s="281" t="str">
        <f>IF(ISERROR(VLOOKUP(B37,'KAYIT LİSTESİ'!$B$4:$H$533,5,0)),"",(VLOOKUP(B37,'KAYIT LİSTESİ'!$B$4:$H$533,5,0)))</f>
        <v xml:space="preserve">ESMA AYDEMİR </v>
      </c>
      <c r="F37" s="281" t="str">
        <f>IF(ISERROR(VLOOKUP(B37,'KAYIT LİSTESİ'!$B$4:$H$533,6,0)),"",(VLOOKUP(B37,'KAYIT LİSTESİ'!$B$4:$H$533,6,0)))</f>
        <v>TUR</v>
      </c>
      <c r="G37" s="282"/>
      <c r="H37" s="209"/>
      <c r="I37" s="288">
        <v>2</v>
      </c>
      <c r="J37" s="289" t="s">
        <v>242</v>
      </c>
      <c r="K37" s="290" t="str">
        <f>IF(ISERROR(VLOOKUP(J37,'KAYIT LİSTESİ'!$B$4:$H$533,2,0)),"",(VLOOKUP(J37,'KAYIT LİSTESİ'!$B$4:$H$533,2,0)))</f>
        <v/>
      </c>
      <c r="L37" s="291" t="str">
        <f>IF(ISERROR(VLOOKUP(J37,'KAYIT LİSTESİ'!$B$4:$H$533,4,0)),"",(VLOOKUP(J37,'KAYIT LİSTESİ'!$B$4:$H$533,4,0)))</f>
        <v/>
      </c>
      <c r="M37" s="292" t="str">
        <f>IF(ISERROR(VLOOKUP(J37,'KAYIT LİSTESİ'!$B$4:$H$533,5,0)),"",(VLOOKUP(J37,'KAYIT LİSTESİ'!$B$4:$H$533,5,0)))</f>
        <v/>
      </c>
      <c r="N37" s="292" t="str">
        <f>IF(ISERROR(VLOOKUP(J37,'KAYIT LİSTESİ'!$B$4:$H$533,6,0)),"",(VLOOKUP(J37,'KAYIT LİSTESİ'!$B$4:$H$533,6,0)))</f>
        <v/>
      </c>
      <c r="O37" s="298"/>
    </row>
    <row r="38" spans="1:15" ht="46.5" customHeight="1" x14ac:dyDescent="0.2">
      <c r="A38" s="277">
        <v>3</v>
      </c>
      <c r="B38" s="278" t="s">
        <v>297</v>
      </c>
      <c r="C38" s="279">
        <f>IF(ISERROR(VLOOKUP(B38,'KAYIT LİSTESİ'!$B$4:$H$533,2,0)),"",(VLOOKUP(B38,'KAYIT LİSTESİ'!$B$4:$H$533,2,0)))</f>
        <v>40</v>
      </c>
      <c r="D38" s="280">
        <f>IF(ISERROR(VLOOKUP(B38,'KAYIT LİSTESİ'!$B$4:$H$533,4,0)),"",(VLOOKUP(B38,'KAYIT LİSTESİ'!$B$4:$H$533,4,0)))</f>
        <v>34875</v>
      </c>
      <c r="E38" s="281" t="str">
        <f>IF(ISERROR(VLOOKUP(B38,'KAYIT LİSTESİ'!$B$4:$H$533,5,0)),"",(VLOOKUP(B38,'KAYIT LİSTESİ'!$B$4:$H$533,5,0)))</f>
        <v>DAMLA ÇELİK</v>
      </c>
      <c r="F38" s="281" t="str">
        <f>IF(ISERROR(VLOOKUP(B38,'KAYIT LİSTESİ'!$B$4:$H$533,6,0)),"",(VLOOKUP(B38,'KAYIT LİSTESİ'!$B$4:$H$533,6,0)))</f>
        <v>TUR</v>
      </c>
      <c r="G38" s="282"/>
      <c r="H38" s="209"/>
      <c r="I38" s="288">
        <v>3</v>
      </c>
      <c r="J38" s="289" t="s">
        <v>243</v>
      </c>
      <c r="K38" s="290" t="str">
        <f>IF(ISERROR(VLOOKUP(J38,'KAYIT LİSTESİ'!$B$4:$H$533,2,0)),"",(VLOOKUP(J38,'KAYIT LİSTESİ'!$B$4:$H$533,2,0)))</f>
        <v/>
      </c>
      <c r="L38" s="291" t="str">
        <f>IF(ISERROR(VLOOKUP(J38,'KAYIT LİSTESİ'!$B$4:$H$533,4,0)),"",(VLOOKUP(J38,'KAYIT LİSTESİ'!$B$4:$H$533,4,0)))</f>
        <v/>
      </c>
      <c r="M38" s="292" t="str">
        <f>IF(ISERROR(VLOOKUP(J38,'KAYIT LİSTESİ'!$B$4:$H$533,5,0)),"",(VLOOKUP(J38,'KAYIT LİSTESİ'!$B$4:$H$533,5,0)))</f>
        <v/>
      </c>
      <c r="N38" s="292" t="str">
        <f>IF(ISERROR(VLOOKUP(J38,'KAYIT LİSTESİ'!$B$4:$H$533,6,0)),"",(VLOOKUP(J38,'KAYIT LİSTESİ'!$B$4:$H$533,6,0)))</f>
        <v/>
      </c>
      <c r="O38" s="298"/>
    </row>
    <row r="39" spans="1:15" ht="46.5" customHeight="1" x14ac:dyDescent="0.2">
      <c r="A39" s="277">
        <v>4</v>
      </c>
      <c r="B39" s="278" t="s">
        <v>298</v>
      </c>
      <c r="C39" s="279" t="str">
        <f>IF(ISERROR(VLOOKUP(B39,'KAYIT LİSTESİ'!$B$4:$H$533,2,0)),"",(VLOOKUP(B39,'KAYIT LİSTESİ'!$B$4:$H$533,2,0)))</f>
        <v/>
      </c>
      <c r="D39" s="280" t="str">
        <f>IF(ISERROR(VLOOKUP(B39,'KAYIT LİSTESİ'!$B$4:$H$533,4,0)),"",(VLOOKUP(B39,'KAYIT LİSTESİ'!$B$4:$H$533,4,0)))</f>
        <v/>
      </c>
      <c r="E39" s="281" t="str">
        <f>IF(ISERROR(VLOOKUP(B39,'KAYIT LİSTESİ'!$B$4:$H$533,5,0)),"",(VLOOKUP(B39,'KAYIT LİSTESİ'!$B$4:$H$533,5,0)))</f>
        <v/>
      </c>
      <c r="F39" s="281" t="str">
        <f>IF(ISERROR(VLOOKUP(B39,'KAYIT LİSTESİ'!$B$4:$H$533,6,0)),"",(VLOOKUP(B39,'KAYIT LİSTESİ'!$B$4:$H$533,6,0)))</f>
        <v/>
      </c>
      <c r="G39" s="282"/>
      <c r="H39" s="209"/>
      <c r="I39" s="288">
        <v>4</v>
      </c>
      <c r="J39" s="289" t="s">
        <v>244</v>
      </c>
      <c r="K39" s="290" t="str">
        <f>IF(ISERROR(VLOOKUP(J39,'KAYIT LİSTESİ'!$B$4:$H$533,2,0)),"",(VLOOKUP(J39,'KAYIT LİSTESİ'!$B$4:$H$533,2,0)))</f>
        <v/>
      </c>
      <c r="L39" s="291" t="str">
        <f>IF(ISERROR(VLOOKUP(J39,'KAYIT LİSTESİ'!$B$4:$H$533,4,0)),"",(VLOOKUP(J39,'KAYIT LİSTESİ'!$B$4:$H$533,4,0)))</f>
        <v/>
      </c>
      <c r="M39" s="292" t="str">
        <f>IF(ISERROR(VLOOKUP(J39,'KAYIT LİSTESİ'!$B$4:$H$533,5,0)),"",(VLOOKUP(J39,'KAYIT LİSTESİ'!$B$4:$H$533,5,0)))</f>
        <v/>
      </c>
      <c r="N39" s="292" t="str">
        <f>IF(ISERROR(VLOOKUP(J39,'KAYIT LİSTESİ'!$B$4:$H$533,6,0)),"",(VLOOKUP(J39,'KAYIT LİSTESİ'!$B$4:$H$533,6,0)))</f>
        <v/>
      </c>
      <c r="O39" s="298"/>
    </row>
    <row r="40" spans="1:15" ht="46.5" customHeight="1" x14ac:dyDescent="0.2">
      <c r="A40" s="277">
        <v>5</v>
      </c>
      <c r="B40" s="278" t="s">
        <v>299</v>
      </c>
      <c r="C40" s="279" t="str">
        <f>IF(ISERROR(VLOOKUP(B40,'KAYIT LİSTESİ'!$B$4:$H$533,2,0)),"",(VLOOKUP(B40,'KAYIT LİSTESİ'!$B$4:$H$533,2,0)))</f>
        <v/>
      </c>
      <c r="D40" s="280" t="str">
        <f>IF(ISERROR(VLOOKUP(B40,'KAYIT LİSTESİ'!$B$4:$H$533,4,0)),"",(VLOOKUP(B40,'KAYIT LİSTESİ'!$B$4:$H$533,4,0)))</f>
        <v/>
      </c>
      <c r="E40" s="281" t="str">
        <f>IF(ISERROR(VLOOKUP(B40,'KAYIT LİSTESİ'!$B$4:$H$533,5,0)),"",(VLOOKUP(B40,'KAYIT LİSTESİ'!$B$4:$H$533,5,0)))</f>
        <v/>
      </c>
      <c r="F40" s="281" t="str">
        <f>IF(ISERROR(VLOOKUP(B40,'KAYIT LİSTESİ'!$B$4:$H$533,6,0)),"",(VLOOKUP(B40,'KAYIT LİSTESİ'!$B$4:$H$533,6,0)))</f>
        <v/>
      </c>
      <c r="G40" s="282"/>
      <c r="H40" s="209"/>
      <c r="I40" s="288">
        <v>5</v>
      </c>
      <c r="J40" s="289" t="s">
        <v>245</v>
      </c>
      <c r="K40" s="290" t="str">
        <f>IF(ISERROR(VLOOKUP(J40,'KAYIT LİSTESİ'!$B$4:$H$533,2,0)),"",(VLOOKUP(J40,'KAYIT LİSTESİ'!$B$4:$H$533,2,0)))</f>
        <v/>
      </c>
      <c r="L40" s="291" t="str">
        <f>IF(ISERROR(VLOOKUP(J40,'KAYIT LİSTESİ'!$B$4:$H$533,4,0)),"",(VLOOKUP(J40,'KAYIT LİSTESİ'!$B$4:$H$533,4,0)))</f>
        <v/>
      </c>
      <c r="M40" s="292" t="str">
        <f>IF(ISERROR(VLOOKUP(J40,'KAYIT LİSTESİ'!$B$4:$H$533,5,0)),"",(VLOOKUP(J40,'KAYIT LİSTESİ'!$B$4:$H$533,5,0)))</f>
        <v/>
      </c>
      <c r="N40" s="292" t="str">
        <f>IF(ISERROR(VLOOKUP(J40,'KAYIT LİSTESİ'!$B$4:$H$533,6,0)),"",(VLOOKUP(J40,'KAYIT LİSTESİ'!$B$4:$H$533,6,0)))</f>
        <v/>
      </c>
      <c r="O40" s="298"/>
    </row>
    <row r="41" spans="1:15" ht="46.5" customHeight="1" x14ac:dyDescent="0.2">
      <c r="A41" s="277">
        <v>6</v>
      </c>
      <c r="B41" s="278" t="s">
        <v>300</v>
      </c>
      <c r="C41" s="279" t="str">
        <f>IF(ISERROR(VLOOKUP(B41,'KAYIT LİSTESİ'!$B$4:$H$533,2,0)),"",(VLOOKUP(B41,'KAYIT LİSTESİ'!$B$4:$H$533,2,0)))</f>
        <v/>
      </c>
      <c r="D41" s="280" t="str">
        <f>IF(ISERROR(VLOOKUP(B41,'KAYIT LİSTESİ'!$B$4:$H$533,4,0)),"",(VLOOKUP(B41,'KAYIT LİSTESİ'!$B$4:$H$533,4,0)))</f>
        <v/>
      </c>
      <c r="E41" s="281" t="str">
        <f>IF(ISERROR(VLOOKUP(B41,'KAYIT LİSTESİ'!$B$4:$H$533,5,0)),"",(VLOOKUP(B41,'KAYIT LİSTESİ'!$B$4:$H$533,5,0)))</f>
        <v/>
      </c>
      <c r="F41" s="281" t="str">
        <f>IF(ISERROR(VLOOKUP(B41,'KAYIT LİSTESİ'!$B$4:$H$533,6,0)),"",(VLOOKUP(B41,'KAYIT LİSTESİ'!$B$4:$H$533,6,0)))</f>
        <v/>
      </c>
      <c r="G41" s="282"/>
      <c r="H41" s="209"/>
      <c r="I41" s="288">
        <v>6</v>
      </c>
      <c r="J41" s="289" t="s">
        <v>246</v>
      </c>
      <c r="K41" s="290" t="str">
        <f>IF(ISERROR(VLOOKUP(J41,'KAYIT LİSTESİ'!$B$4:$H$533,2,0)),"",(VLOOKUP(J41,'KAYIT LİSTESİ'!$B$4:$H$533,2,0)))</f>
        <v/>
      </c>
      <c r="L41" s="291" t="str">
        <f>IF(ISERROR(VLOOKUP(J41,'KAYIT LİSTESİ'!$B$4:$H$533,4,0)),"",(VLOOKUP(J41,'KAYIT LİSTESİ'!$B$4:$H$533,4,0)))</f>
        <v/>
      </c>
      <c r="M41" s="292" t="str">
        <f>IF(ISERROR(VLOOKUP(J41,'KAYIT LİSTESİ'!$B$4:$H$533,5,0)),"",(VLOOKUP(J41,'KAYIT LİSTESİ'!$B$4:$H$533,5,0)))</f>
        <v/>
      </c>
      <c r="N41" s="292" t="str">
        <f>IF(ISERROR(VLOOKUP(J41,'KAYIT LİSTESİ'!$B$4:$H$533,6,0)),"",(VLOOKUP(J41,'KAYIT LİSTESİ'!$B$4:$H$533,6,0)))</f>
        <v/>
      </c>
      <c r="O41" s="298"/>
    </row>
    <row r="42" spans="1:15" ht="46.5" customHeight="1" x14ac:dyDescent="0.2">
      <c r="A42" s="277">
        <v>7</v>
      </c>
      <c r="B42" s="278" t="s">
        <v>301</v>
      </c>
      <c r="C42" s="279" t="str">
        <f>IF(ISERROR(VLOOKUP(B42,'KAYIT LİSTESİ'!$B$4:$H$533,2,0)),"",(VLOOKUP(B42,'KAYIT LİSTESİ'!$B$4:$H$533,2,0)))</f>
        <v/>
      </c>
      <c r="D42" s="280" t="str">
        <f>IF(ISERROR(VLOOKUP(B42,'KAYIT LİSTESİ'!$B$4:$H$533,4,0)),"",(VLOOKUP(B42,'KAYIT LİSTESİ'!$B$4:$H$533,4,0)))</f>
        <v/>
      </c>
      <c r="E42" s="281" t="str">
        <f>IF(ISERROR(VLOOKUP(B42,'KAYIT LİSTESİ'!$B$4:$H$533,5,0)),"",(VLOOKUP(B42,'KAYIT LİSTESİ'!$B$4:$H$533,5,0)))</f>
        <v/>
      </c>
      <c r="F42" s="281" t="str">
        <f>IF(ISERROR(VLOOKUP(B42,'KAYIT LİSTESİ'!$B$4:$H$533,6,0)),"",(VLOOKUP(B42,'KAYIT LİSTESİ'!$B$4:$H$533,6,0)))</f>
        <v/>
      </c>
      <c r="G42" s="282"/>
      <c r="H42" s="209"/>
      <c r="I42" s="288">
        <v>7</v>
      </c>
      <c r="J42" s="289" t="s">
        <v>247</v>
      </c>
      <c r="K42" s="290" t="str">
        <f>IF(ISERROR(VLOOKUP(J42,'KAYIT LİSTESİ'!$B$4:$H$533,2,0)),"",(VLOOKUP(J42,'KAYIT LİSTESİ'!$B$4:$H$533,2,0)))</f>
        <v/>
      </c>
      <c r="L42" s="291" t="str">
        <f>IF(ISERROR(VLOOKUP(J42,'KAYIT LİSTESİ'!$B$4:$H$533,4,0)),"",(VLOOKUP(J42,'KAYIT LİSTESİ'!$B$4:$H$533,4,0)))</f>
        <v/>
      </c>
      <c r="M42" s="292" t="str">
        <f>IF(ISERROR(VLOOKUP(J42,'KAYIT LİSTESİ'!$B$4:$H$533,5,0)),"",(VLOOKUP(J42,'KAYIT LİSTESİ'!$B$4:$H$533,5,0)))</f>
        <v/>
      </c>
      <c r="N42" s="292" t="str">
        <f>IF(ISERROR(VLOOKUP(J42,'KAYIT LİSTESİ'!$B$4:$H$533,6,0)),"",(VLOOKUP(J42,'KAYIT LİSTESİ'!$B$4:$H$533,6,0)))</f>
        <v/>
      </c>
      <c r="O42" s="298"/>
    </row>
    <row r="43" spans="1:15" ht="46.5" customHeight="1" x14ac:dyDescent="0.2">
      <c r="A43" s="277">
        <v>8</v>
      </c>
      <c r="B43" s="278" t="s">
        <v>302</v>
      </c>
      <c r="C43" s="279" t="str">
        <f>IF(ISERROR(VLOOKUP(B43,'KAYIT LİSTESİ'!$B$4:$H$533,2,0)),"",(VLOOKUP(B43,'KAYIT LİSTESİ'!$B$4:$H$533,2,0)))</f>
        <v/>
      </c>
      <c r="D43" s="280" t="str">
        <f>IF(ISERROR(VLOOKUP(B43,'KAYIT LİSTESİ'!$B$4:$H$533,4,0)),"",(VLOOKUP(B43,'KAYIT LİSTESİ'!$B$4:$H$533,4,0)))</f>
        <v/>
      </c>
      <c r="E43" s="281" t="str">
        <f>IF(ISERROR(VLOOKUP(B43,'KAYIT LİSTESİ'!$B$4:$H$533,5,0)),"",(VLOOKUP(B43,'KAYIT LİSTESİ'!$B$4:$H$533,5,0)))</f>
        <v/>
      </c>
      <c r="F43" s="281" t="str">
        <f>IF(ISERROR(VLOOKUP(B43,'KAYIT LİSTESİ'!$B$4:$H$533,6,0)),"",(VLOOKUP(B43,'KAYIT LİSTESİ'!$B$4:$H$533,6,0)))</f>
        <v/>
      </c>
      <c r="G43" s="282"/>
      <c r="H43" s="209"/>
      <c r="I43" s="288">
        <v>8</v>
      </c>
      <c r="J43" s="289" t="s">
        <v>248</v>
      </c>
      <c r="K43" s="290" t="str">
        <f>IF(ISERROR(VLOOKUP(J43,'KAYIT LİSTESİ'!$B$4:$H$533,2,0)),"",(VLOOKUP(J43,'KAYIT LİSTESİ'!$B$4:$H$533,2,0)))</f>
        <v/>
      </c>
      <c r="L43" s="291" t="str">
        <f>IF(ISERROR(VLOOKUP(J43,'KAYIT LİSTESİ'!$B$4:$H$533,4,0)),"",(VLOOKUP(J43,'KAYIT LİSTESİ'!$B$4:$H$533,4,0)))</f>
        <v/>
      </c>
      <c r="M43" s="292" t="str">
        <f>IF(ISERROR(VLOOKUP(J43,'KAYIT LİSTESİ'!$B$4:$H$533,5,0)),"",(VLOOKUP(J43,'KAYIT LİSTESİ'!$B$4:$H$533,5,0)))</f>
        <v/>
      </c>
      <c r="N43" s="292" t="str">
        <f>IF(ISERROR(VLOOKUP(J43,'KAYIT LİSTESİ'!$B$4:$H$533,6,0)),"",(VLOOKUP(J43,'KAYIT LİSTESİ'!$B$4:$H$533,6,0)))</f>
        <v/>
      </c>
      <c r="O43" s="298"/>
    </row>
    <row r="44" spans="1:15" ht="46.5" customHeight="1" x14ac:dyDescent="0.2">
      <c r="A44" s="209"/>
      <c r="B44" s="209"/>
      <c r="C44" s="209"/>
      <c r="D44" s="209"/>
      <c r="E44" s="209"/>
      <c r="F44" s="209"/>
      <c r="G44" s="209"/>
      <c r="H44" s="209"/>
      <c r="I44" s="451" t="s">
        <v>316</v>
      </c>
      <c r="J44" s="451"/>
      <c r="K44" s="451"/>
      <c r="L44" s="451"/>
      <c r="M44" s="451"/>
      <c r="N44" s="451"/>
      <c r="O44" s="451"/>
    </row>
    <row r="45" spans="1:15" ht="46.5" customHeight="1" x14ac:dyDescent="0.2">
      <c r="A45" s="209"/>
      <c r="B45" s="209"/>
      <c r="C45" s="209"/>
      <c r="D45" s="209"/>
      <c r="E45" s="209"/>
      <c r="F45" s="209"/>
      <c r="G45" s="209"/>
      <c r="H45" s="209"/>
      <c r="I45" s="195" t="s">
        <v>335</v>
      </c>
      <c r="J45" s="195" t="s">
        <v>69</v>
      </c>
      <c r="K45" s="195" t="s">
        <v>68</v>
      </c>
      <c r="L45" s="196" t="s">
        <v>13</v>
      </c>
      <c r="M45" s="197" t="s">
        <v>14</v>
      </c>
      <c r="N45" s="197" t="s">
        <v>330</v>
      </c>
      <c r="O45" s="198" t="s">
        <v>151</v>
      </c>
    </row>
    <row r="46" spans="1:15" ht="46.5" customHeight="1" x14ac:dyDescent="0.2">
      <c r="A46" s="209"/>
      <c r="B46" s="209"/>
      <c r="C46" s="209"/>
      <c r="D46" s="209"/>
      <c r="E46" s="209"/>
      <c r="F46" s="209"/>
      <c r="G46" s="209"/>
      <c r="H46" s="209"/>
      <c r="I46" s="277">
        <v>1</v>
      </c>
      <c r="J46" s="278" t="s">
        <v>303</v>
      </c>
      <c r="K46" s="279" t="str">
        <f>IF(ISERROR(VLOOKUP(J46,'KAYIT LİSTESİ'!$B$4:$H$533,2,0)),"",(VLOOKUP(J46,'KAYIT LİSTESİ'!$B$4:$H$533,2,0)))</f>
        <v/>
      </c>
      <c r="L46" s="280" t="str">
        <f>IF(ISERROR(VLOOKUP(J46,'KAYIT LİSTESİ'!$B$4:$H$533,4,0)),"",(VLOOKUP(J46,'KAYIT LİSTESİ'!$B$4:$H$533,4,0)))</f>
        <v/>
      </c>
      <c r="M46" s="281" t="str">
        <f>IF(ISERROR(VLOOKUP(J46,'KAYIT LİSTESİ'!$B$4:$H$533,5,0)),"",(VLOOKUP(J46,'KAYIT LİSTESİ'!$B$4:$H$533,5,0)))</f>
        <v/>
      </c>
      <c r="N46" s="281" t="str">
        <f>IF(ISERROR(VLOOKUP(J46,'KAYIT LİSTESİ'!$B$4:$H$533,6,0)),"",(VLOOKUP(J46,'KAYIT LİSTESİ'!$B$4:$H$533,6,0)))</f>
        <v/>
      </c>
      <c r="O46" s="282"/>
    </row>
    <row r="47" spans="1:15" ht="46.5" customHeight="1" x14ac:dyDescent="0.2">
      <c r="A47" s="209"/>
      <c r="B47" s="209"/>
      <c r="C47" s="209"/>
      <c r="D47" s="209"/>
      <c r="E47" s="209"/>
      <c r="F47" s="209"/>
      <c r="G47" s="209"/>
      <c r="H47" s="209"/>
      <c r="I47" s="277">
        <v>2</v>
      </c>
      <c r="J47" s="278" t="s">
        <v>304</v>
      </c>
      <c r="K47" s="279" t="str">
        <f>IF(ISERROR(VLOOKUP(J47,'KAYIT LİSTESİ'!$B$4:$H$533,2,0)),"",(VLOOKUP(J47,'KAYIT LİSTESİ'!$B$4:$H$533,2,0)))</f>
        <v/>
      </c>
      <c r="L47" s="280" t="str">
        <f>IF(ISERROR(VLOOKUP(J47,'KAYIT LİSTESİ'!$B$4:$H$533,4,0)),"",(VLOOKUP(J47,'KAYIT LİSTESİ'!$B$4:$H$533,4,0)))</f>
        <v/>
      </c>
      <c r="M47" s="281" t="str">
        <f>IF(ISERROR(VLOOKUP(J47,'KAYIT LİSTESİ'!$B$4:$H$533,5,0)),"",(VLOOKUP(J47,'KAYIT LİSTESİ'!$B$4:$H$533,5,0)))</f>
        <v/>
      </c>
      <c r="N47" s="281" t="str">
        <f>IF(ISERROR(VLOOKUP(J47,'KAYIT LİSTESİ'!$B$4:$H$533,6,0)),"",(VLOOKUP(J47,'KAYIT LİSTESİ'!$B$4:$H$533,6,0)))</f>
        <v/>
      </c>
      <c r="O47" s="282"/>
    </row>
    <row r="48" spans="1:15" ht="46.5" customHeight="1" x14ac:dyDescent="0.2">
      <c r="A48" s="209"/>
      <c r="B48" s="209"/>
      <c r="C48" s="209"/>
      <c r="D48" s="209"/>
      <c r="E48" s="209"/>
      <c r="F48" s="209"/>
      <c r="G48" s="209"/>
      <c r="H48" s="209"/>
      <c r="I48" s="277">
        <v>3</v>
      </c>
      <c r="J48" s="278" t="s">
        <v>305</v>
      </c>
      <c r="K48" s="279" t="str">
        <f>IF(ISERROR(VLOOKUP(J48,'KAYIT LİSTESİ'!$B$4:$H$533,2,0)),"",(VLOOKUP(J48,'KAYIT LİSTESİ'!$B$4:$H$533,2,0)))</f>
        <v/>
      </c>
      <c r="L48" s="280" t="str">
        <f>IF(ISERROR(VLOOKUP(J48,'KAYIT LİSTESİ'!$B$4:$H$533,4,0)),"",(VLOOKUP(J48,'KAYIT LİSTESİ'!$B$4:$H$533,4,0)))</f>
        <v/>
      </c>
      <c r="M48" s="281" t="str">
        <f>IF(ISERROR(VLOOKUP(J48,'KAYIT LİSTESİ'!$B$4:$H$533,5,0)),"",(VLOOKUP(J48,'KAYIT LİSTESİ'!$B$4:$H$533,5,0)))</f>
        <v/>
      </c>
      <c r="N48" s="281" t="str">
        <f>IF(ISERROR(VLOOKUP(J48,'KAYIT LİSTESİ'!$B$4:$H$533,6,0)),"",(VLOOKUP(J48,'KAYIT LİSTESİ'!$B$4:$H$533,6,0)))</f>
        <v/>
      </c>
      <c r="O48" s="282"/>
    </row>
    <row r="49" spans="1:15" ht="46.5" customHeight="1" x14ac:dyDescent="0.2">
      <c r="A49" s="209"/>
      <c r="B49" s="209"/>
      <c r="C49" s="209"/>
      <c r="D49" s="209"/>
      <c r="E49" s="209"/>
      <c r="F49" s="209"/>
      <c r="G49" s="209"/>
      <c r="H49" s="209"/>
      <c r="I49" s="277">
        <v>4</v>
      </c>
      <c r="J49" s="278" t="s">
        <v>306</v>
      </c>
      <c r="K49" s="279" t="str">
        <f>IF(ISERROR(VLOOKUP(J49,'KAYIT LİSTESİ'!$B$4:$H$533,2,0)),"",(VLOOKUP(J49,'KAYIT LİSTESİ'!$B$4:$H$533,2,0)))</f>
        <v/>
      </c>
      <c r="L49" s="280" t="str">
        <f>IF(ISERROR(VLOOKUP(J49,'KAYIT LİSTESİ'!$B$4:$H$533,4,0)),"",(VLOOKUP(J49,'KAYIT LİSTESİ'!$B$4:$H$533,4,0)))</f>
        <v/>
      </c>
      <c r="M49" s="281" t="str">
        <f>IF(ISERROR(VLOOKUP(J49,'KAYIT LİSTESİ'!$B$4:$H$533,5,0)),"",(VLOOKUP(J49,'KAYIT LİSTESİ'!$B$4:$H$533,5,0)))</f>
        <v/>
      </c>
      <c r="N49" s="281" t="str">
        <f>IF(ISERROR(VLOOKUP(J49,'KAYIT LİSTESİ'!$B$4:$H$533,6,0)),"",(VLOOKUP(J49,'KAYIT LİSTESİ'!$B$4:$H$533,6,0)))</f>
        <v/>
      </c>
      <c r="O49" s="282"/>
    </row>
    <row r="50" spans="1:15" ht="46.5" customHeight="1" x14ac:dyDescent="0.2">
      <c r="A50" s="209"/>
      <c r="B50" s="209"/>
      <c r="C50" s="209"/>
      <c r="D50" s="209"/>
      <c r="E50" s="209"/>
      <c r="F50" s="209"/>
      <c r="G50" s="209"/>
      <c r="H50" s="209"/>
      <c r="I50" s="277">
        <v>5</v>
      </c>
      <c r="J50" s="278" t="s">
        <v>307</v>
      </c>
      <c r="K50" s="279" t="str">
        <f>IF(ISERROR(VLOOKUP(J50,'KAYIT LİSTESİ'!$B$4:$H$533,2,0)),"",(VLOOKUP(J50,'KAYIT LİSTESİ'!$B$4:$H$533,2,0)))</f>
        <v/>
      </c>
      <c r="L50" s="280" t="str">
        <f>IF(ISERROR(VLOOKUP(J50,'KAYIT LİSTESİ'!$B$4:$H$533,4,0)),"",(VLOOKUP(J50,'KAYIT LİSTESİ'!$B$4:$H$533,4,0)))</f>
        <v/>
      </c>
      <c r="M50" s="281" t="str">
        <f>IF(ISERROR(VLOOKUP(J50,'KAYIT LİSTESİ'!$B$4:$H$533,5,0)),"",(VLOOKUP(J50,'KAYIT LİSTESİ'!$B$4:$H$533,5,0)))</f>
        <v/>
      </c>
      <c r="N50" s="281" t="str">
        <f>IF(ISERROR(VLOOKUP(J50,'KAYIT LİSTESİ'!$B$4:$H$533,6,0)),"",(VLOOKUP(J50,'KAYIT LİSTESİ'!$B$4:$H$533,6,0)))</f>
        <v/>
      </c>
      <c r="O50" s="282"/>
    </row>
    <row r="51" spans="1:15" ht="46.5" customHeight="1" x14ac:dyDescent="0.2">
      <c r="A51" s="209"/>
      <c r="B51" s="209"/>
      <c r="C51" s="209"/>
      <c r="D51" s="209"/>
      <c r="E51" s="209"/>
      <c r="F51" s="209"/>
      <c r="G51" s="209"/>
      <c r="H51" s="209"/>
      <c r="I51" s="277">
        <v>6</v>
      </c>
      <c r="J51" s="278" t="s">
        <v>308</v>
      </c>
      <c r="K51" s="279" t="str">
        <f>IF(ISERROR(VLOOKUP(J51,'KAYIT LİSTESİ'!$B$4:$H$533,2,0)),"",(VLOOKUP(J51,'KAYIT LİSTESİ'!$B$4:$H$533,2,0)))</f>
        <v/>
      </c>
      <c r="L51" s="280" t="str">
        <f>IF(ISERROR(VLOOKUP(J51,'KAYIT LİSTESİ'!$B$4:$H$533,4,0)),"",(VLOOKUP(J51,'KAYIT LİSTESİ'!$B$4:$H$533,4,0)))</f>
        <v/>
      </c>
      <c r="M51" s="281" t="str">
        <f>IF(ISERROR(VLOOKUP(J51,'KAYIT LİSTESİ'!$B$4:$H$533,5,0)),"",(VLOOKUP(J51,'KAYIT LİSTESİ'!$B$4:$H$533,5,0)))</f>
        <v/>
      </c>
      <c r="N51" s="281" t="str">
        <f>IF(ISERROR(VLOOKUP(J51,'KAYIT LİSTESİ'!$B$4:$H$533,6,0)),"",(VLOOKUP(J51,'KAYIT LİSTESİ'!$B$4:$H$533,6,0)))</f>
        <v/>
      </c>
      <c r="O51" s="282"/>
    </row>
    <row r="52" spans="1:15" ht="46.5" customHeight="1" x14ac:dyDescent="0.2">
      <c r="A52" s="209"/>
      <c r="B52" s="209"/>
      <c r="C52" s="209"/>
      <c r="D52" s="209"/>
      <c r="E52" s="209"/>
      <c r="F52" s="209"/>
      <c r="G52" s="209"/>
      <c r="H52" s="209"/>
      <c r="I52" s="277">
        <v>7</v>
      </c>
      <c r="J52" s="278" t="s">
        <v>309</v>
      </c>
      <c r="K52" s="279" t="str">
        <f>IF(ISERROR(VLOOKUP(J52,'KAYIT LİSTESİ'!$B$4:$H$533,2,0)),"",(VLOOKUP(J52,'KAYIT LİSTESİ'!$B$4:$H$533,2,0)))</f>
        <v/>
      </c>
      <c r="L52" s="280" t="str">
        <f>IF(ISERROR(VLOOKUP(J52,'KAYIT LİSTESİ'!$B$4:$H$533,4,0)),"",(VLOOKUP(J52,'KAYIT LİSTESİ'!$B$4:$H$533,4,0)))</f>
        <v/>
      </c>
      <c r="M52" s="281" t="str">
        <f>IF(ISERROR(VLOOKUP(J52,'KAYIT LİSTESİ'!$B$4:$H$533,5,0)),"",(VLOOKUP(J52,'KAYIT LİSTESİ'!$B$4:$H$533,5,0)))</f>
        <v/>
      </c>
      <c r="N52" s="281" t="str">
        <f>IF(ISERROR(VLOOKUP(J52,'KAYIT LİSTESİ'!$B$4:$H$533,6,0)),"",(VLOOKUP(J52,'KAYIT LİSTESİ'!$B$4:$H$533,6,0)))</f>
        <v/>
      </c>
      <c r="O52" s="282"/>
    </row>
    <row r="53" spans="1:15" ht="46.5" customHeight="1" x14ac:dyDescent="0.2">
      <c r="A53" s="209"/>
      <c r="B53" s="209"/>
      <c r="C53" s="209"/>
      <c r="D53" s="209"/>
      <c r="E53" s="209"/>
      <c r="F53" s="209"/>
      <c r="G53" s="209"/>
      <c r="H53" s="209"/>
      <c r="I53" s="277">
        <v>8</v>
      </c>
      <c r="J53" s="278" t="s">
        <v>310</v>
      </c>
      <c r="K53" s="279" t="str">
        <f>IF(ISERROR(VLOOKUP(J53,'KAYIT LİSTESİ'!$B$4:$H$533,2,0)),"",(VLOOKUP(J53,'KAYIT LİSTESİ'!$B$4:$H$533,2,0)))</f>
        <v/>
      </c>
      <c r="L53" s="280" t="str">
        <f>IF(ISERROR(VLOOKUP(J53,'KAYIT LİSTESİ'!$B$4:$H$533,4,0)),"",(VLOOKUP(J53,'KAYIT LİSTESİ'!$B$4:$H$533,4,0)))</f>
        <v/>
      </c>
      <c r="M53" s="281" t="str">
        <f>IF(ISERROR(VLOOKUP(J53,'KAYIT LİSTESİ'!$B$4:$H$533,5,0)),"",(VLOOKUP(J53,'KAYIT LİSTESİ'!$B$4:$H$533,5,0)))</f>
        <v/>
      </c>
      <c r="N53" s="281" t="str">
        <f>IF(ISERROR(VLOOKUP(J53,'KAYIT LİSTESİ'!$B$4:$H$533,6,0)),"",(VLOOKUP(J53,'KAYIT LİSTESİ'!$B$4:$H$533,6,0)))</f>
        <v/>
      </c>
      <c r="O53" s="282"/>
    </row>
    <row r="54" spans="1:15" ht="46.5" customHeight="1" x14ac:dyDescent="0.2">
      <c r="A54" s="514" t="s">
        <v>313</v>
      </c>
      <c r="B54" s="514"/>
      <c r="C54" s="514"/>
      <c r="D54" s="514"/>
      <c r="E54" s="514"/>
      <c r="F54" s="514"/>
      <c r="G54" s="514"/>
      <c r="H54" s="209"/>
      <c r="I54" s="209"/>
      <c r="J54" s="209"/>
      <c r="K54" s="209"/>
      <c r="L54" s="209"/>
      <c r="M54" s="209"/>
      <c r="N54" s="209"/>
      <c r="O54" s="209"/>
    </row>
    <row r="55" spans="1:15" ht="46.5" customHeight="1" x14ac:dyDescent="0.2">
      <c r="A55" s="195" t="s">
        <v>335</v>
      </c>
      <c r="B55" s="195" t="s">
        <v>69</v>
      </c>
      <c r="C55" s="195" t="s">
        <v>68</v>
      </c>
      <c r="D55" s="196" t="s">
        <v>13</v>
      </c>
      <c r="E55" s="197" t="s">
        <v>14</v>
      </c>
      <c r="F55" s="197" t="s">
        <v>330</v>
      </c>
      <c r="G55" s="195" t="s">
        <v>151</v>
      </c>
      <c r="H55" s="209"/>
      <c r="I55" s="209"/>
      <c r="J55" s="209"/>
      <c r="K55" s="209"/>
      <c r="L55" s="209"/>
      <c r="M55" s="209"/>
      <c r="N55" s="209"/>
      <c r="O55" s="209"/>
    </row>
    <row r="56" spans="1:15" ht="103.5" customHeight="1" x14ac:dyDescent="0.2">
      <c r="A56" s="277">
        <v>1</v>
      </c>
      <c r="B56" s="278" t="s">
        <v>317</v>
      </c>
      <c r="C56" s="265" t="str">
        <f>IF(ISERROR(VLOOKUP(B56,'KAYIT LİSTESİ'!$B$4:$H$533,2,0)),"",(VLOOKUP(B56,'KAYIT LİSTESİ'!$B$4:$H$533,2,0)))</f>
        <v/>
      </c>
      <c r="D56" s="300" t="str">
        <f>IF(ISERROR(VLOOKUP(B56,'KAYIT LİSTESİ'!$B$4:$H$533,4,0)),"",(VLOOKUP(B56,'KAYIT LİSTESİ'!$B$4:$H$533,4,0)))</f>
        <v/>
      </c>
      <c r="E56" s="301" t="str">
        <f>IF(ISERROR(VLOOKUP(B56,'KAYIT LİSTESİ'!$B$4:$H$533,5,0)),"",(VLOOKUP(B56,'KAYIT LİSTESİ'!$B$4:$H$533,5,0)))</f>
        <v/>
      </c>
      <c r="F56" s="281" t="str">
        <f>IF(ISERROR(VLOOKUP(B56,'KAYIT LİSTESİ'!$B$4:$H$533,6,0)),"",(VLOOKUP(B56,'KAYIT LİSTESİ'!$B$4:$H$533,6,0)))</f>
        <v/>
      </c>
      <c r="G56" s="287"/>
      <c r="H56" s="209"/>
      <c r="I56" s="209"/>
      <c r="J56" s="209"/>
      <c r="K56" s="209"/>
      <c r="L56" s="209"/>
      <c r="M56" s="209"/>
      <c r="N56" s="209"/>
      <c r="O56" s="209"/>
    </row>
    <row r="57" spans="1:15" ht="103.5" customHeight="1" x14ac:dyDescent="0.2">
      <c r="A57" s="277">
        <v>2</v>
      </c>
      <c r="B57" s="278" t="s">
        <v>318</v>
      </c>
      <c r="C57" s="265" t="str">
        <f>IF(ISERROR(VLOOKUP(B57,'KAYIT LİSTESİ'!$B$4:$H$533,2,0)),"",(VLOOKUP(B57,'KAYIT LİSTESİ'!$B$4:$H$533,2,0)))</f>
        <v/>
      </c>
      <c r="D57" s="300" t="str">
        <f>IF(ISERROR(VLOOKUP(B57,'KAYIT LİSTESİ'!$B$4:$H$533,4,0)),"",(VLOOKUP(B57,'KAYIT LİSTESİ'!$B$4:$H$533,4,0)))</f>
        <v/>
      </c>
      <c r="E57" s="301" t="str">
        <f>IF(ISERROR(VLOOKUP(B57,'KAYIT LİSTESİ'!$B$4:$H$533,5,0)),"",(VLOOKUP(B57,'KAYIT LİSTESİ'!$B$4:$H$533,5,0)))</f>
        <v/>
      </c>
      <c r="F57" s="281" t="str">
        <f>IF(ISERROR(VLOOKUP(B57,'KAYIT LİSTESİ'!$B$4:$H$533,6,0)),"",(VLOOKUP(B57,'KAYIT LİSTESİ'!$B$4:$H$533,6,0)))</f>
        <v/>
      </c>
      <c r="G57" s="287"/>
      <c r="H57" s="209"/>
      <c r="I57" s="209"/>
      <c r="J57" s="209"/>
      <c r="K57" s="209"/>
      <c r="L57" s="209"/>
      <c r="M57" s="209"/>
      <c r="N57" s="209"/>
      <c r="O57" s="209"/>
    </row>
    <row r="58" spans="1:15" ht="103.5" customHeight="1" x14ac:dyDescent="0.2">
      <c r="A58" s="277">
        <v>3</v>
      </c>
      <c r="B58" s="278" t="s">
        <v>319</v>
      </c>
      <c r="C58" s="265" t="str">
        <f>IF(ISERROR(VLOOKUP(B58,'KAYIT LİSTESİ'!$B$4:$H$533,2,0)),"",(VLOOKUP(B58,'KAYIT LİSTESİ'!$B$4:$H$533,2,0)))</f>
        <v/>
      </c>
      <c r="D58" s="300" t="str">
        <f>IF(ISERROR(VLOOKUP(B58,'KAYIT LİSTESİ'!$B$4:$H$533,4,0)),"",(VLOOKUP(B58,'KAYIT LİSTESİ'!$B$4:$H$533,4,0)))</f>
        <v/>
      </c>
      <c r="E58" s="301" t="str">
        <f>IF(ISERROR(VLOOKUP(B58,'KAYIT LİSTESİ'!$B$4:$H$533,5,0)),"",(VLOOKUP(B58,'KAYIT LİSTESİ'!$B$4:$H$533,5,0)))</f>
        <v/>
      </c>
      <c r="F58" s="281" t="str">
        <f>IF(ISERROR(VLOOKUP(B58,'KAYIT LİSTESİ'!$B$4:$H$533,6,0)),"",(VLOOKUP(B58,'KAYIT LİSTESİ'!$B$4:$H$533,6,0)))</f>
        <v/>
      </c>
      <c r="G58" s="287"/>
      <c r="H58" s="209"/>
      <c r="I58" s="209"/>
      <c r="J58" s="209"/>
      <c r="K58" s="209"/>
      <c r="L58" s="209"/>
      <c r="M58" s="209"/>
      <c r="N58" s="209"/>
      <c r="O58" s="209"/>
    </row>
    <row r="59" spans="1:15" ht="103.5" customHeight="1" x14ac:dyDescent="0.2">
      <c r="A59" s="277">
        <v>4</v>
      </c>
      <c r="B59" s="278" t="s">
        <v>320</v>
      </c>
      <c r="C59" s="265" t="str">
        <f>IF(ISERROR(VLOOKUP(B59,'KAYIT LİSTESİ'!$B$4:$H$533,2,0)),"",(VLOOKUP(B59,'KAYIT LİSTESİ'!$B$4:$H$533,2,0)))</f>
        <v/>
      </c>
      <c r="D59" s="300" t="str">
        <f>IF(ISERROR(VLOOKUP(B59,'KAYIT LİSTESİ'!$B$4:$H$533,4,0)),"",(VLOOKUP(B59,'KAYIT LİSTESİ'!$B$4:$H$533,4,0)))</f>
        <v/>
      </c>
      <c r="E59" s="301" t="str">
        <f>IF(ISERROR(VLOOKUP(B59,'KAYIT LİSTESİ'!$B$4:$H$533,5,0)),"",(VLOOKUP(B59,'KAYIT LİSTESİ'!$B$4:$H$533,5,0)))</f>
        <v/>
      </c>
      <c r="F59" s="281" t="str">
        <f>IF(ISERROR(VLOOKUP(B59,'KAYIT LİSTESİ'!$B$4:$H$533,6,0)),"",(VLOOKUP(B59,'KAYIT LİSTESİ'!$B$4:$H$533,6,0)))</f>
        <v/>
      </c>
      <c r="G59" s="287"/>
      <c r="H59" s="209"/>
      <c r="I59" s="209"/>
      <c r="J59" s="209"/>
      <c r="K59" s="209"/>
      <c r="L59" s="209"/>
      <c r="M59" s="209"/>
      <c r="N59" s="209"/>
      <c r="O59" s="209"/>
    </row>
    <row r="60" spans="1:15" ht="103.5" customHeight="1" x14ac:dyDescent="0.2">
      <c r="A60" s="277">
        <v>5</v>
      </c>
      <c r="B60" s="278" t="s">
        <v>321</v>
      </c>
      <c r="C60" s="265" t="str">
        <f>IF(ISERROR(VLOOKUP(B60,'KAYIT LİSTESİ'!$B$4:$H$533,2,0)),"",(VLOOKUP(B60,'KAYIT LİSTESİ'!$B$4:$H$533,2,0)))</f>
        <v/>
      </c>
      <c r="D60" s="300" t="str">
        <f>IF(ISERROR(VLOOKUP(B60,'KAYIT LİSTESİ'!$B$4:$H$533,4,0)),"",(VLOOKUP(B60,'KAYIT LİSTESİ'!$B$4:$H$533,4,0)))</f>
        <v/>
      </c>
      <c r="E60" s="301" t="str">
        <f>IF(ISERROR(VLOOKUP(B60,'KAYIT LİSTESİ'!$B$4:$H$533,5,0)),"",(VLOOKUP(B60,'KAYIT LİSTESİ'!$B$4:$H$533,5,0)))</f>
        <v/>
      </c>
      <c r="F60" s="281" t="str">
        <f>IF(ISERROR(VLOOKUP(B60,'KAYIT LİSTESİ'!$B$4:$H$533,6,0)),"",(VLOOKUP(B60,'KAYIT LİSTESİ'!$B$4:$H$533,6,0)))</f>
        <v/>
      </c>
      <c r="G60" s="287"/>
      <c r="H60" s="209"/>
      <c r="I60" s="209"/>
      <c r="J60" s="209"/>
      <c r="K60" s="209"/>
      <c r="L60" s="209"/>
      <c r="M60" s="209"/>
      <c r="N60" s="209"/>
      <c r="O60" s="209"/>
    </row>
    <row r="61" spans="1:15" ht="103.5" customHeight="1" x14ac:dyDescent="0.2">
      <c r="A61" s="277">
        <v>6</v>
      </c>
      <c r="B61" s="278" t="s">
        <v>322</v>
      </c>
      <c r="C61" s="265" t="str">
        <f>IF(ISERROR(VLOOKUP(B61,'KAYIT LİSTESİ'!$B$4:$H$533,2,0)),"",(VLOOKUP(B61,'KAYIT LİSTESİ'!$B$4:$H$533,2,0)))</f>
        <v/>
      </c>
      <c r="D61" s="300" t="str">
        <f>IF(ISERROR(VLOOKUP(B61,'KAYIT LİSTESİ'!$B$4:$H$533,4,0)),"",(VLOOKUP(B61,'KAYIT LİSTESİ'!$B$4:$H$533,4,0)))</f>
        <v/>
      </c>
      <c r="E61" s="301" t="str">
        <f>IF(ISERROR(VLOOKUP(B61,'KAYIT LİSTESİ'!$B$4:$H$533,5,0)),"",(VLOOKUP(B61,'KAYIT LİSTESİ'!$B$4:$H$533,5,0)))</f>
        <v/>
      </c>
      <c r="F61" s="281" t="str">
        <f>IF(ISERROR(VLOOKUP(B61,'KAYIT LİSTESİ'!$B$4:$H$533,6,0)),"",(VLOOKUP(B61,'KAYIT LİSTESİ'!$B$4:$H$533,6,0)))</f>
        <v/>
      </c>
      <c r="G61" s="287"/>
      <c r="H61" s="209"/>
      <c r="I61" s="209"/>
      <c r="J61" s="209"/>
      <c r="K61" s="209"/>
      <c r="L61" s="209"/>
      <c r="M61" s="209"/>
      <c r="N61" s="209"/>
      <c r="O61" s="209"/>
    </row>
    <row r="62" spans="1:15" ht="103.5" customHeight="1" x14ac:dyDescent="0.2">
      <c r="A62" s="277">
        <v>7</v>
      </c>
      <c r="B62" s="278" t="s">
        <v>323</v>
      </c>
      <c r="C62" s="265" t="str">
        <f>IF(ISERROR(VLOOKUP(B62,'KAYIT LİSTESİ'!$B$4:$H$533,2,0)),"",(VLOOKUP(B62,'KAYIT LİSTESİ'!$B$4:$H$533,2,0)))</f>
        <v/>
      </c>
      <c r="D62" s="300" t="str">
        <f>IF(ISERROR(VLOOKUP(B62,'KAYIT LİSTESİ'!$B$4:$H$533,4,0)),"",(VLOOKUP(B62,'KAYIT LİSTESİ'!$B$4:$H$533,4,0)))</f>
        <v/>
      </c>
      <c r="E62" s="301" t="str">
        <f>IF(ISERROR(VLOOKUP(B62,'KAYIT LİSTESİ'!$B$4:$H$533,5,0)),"",(VLOOKUP(B62,'KAYIT LİSTESİ'!$B$4:$H$533,5,0)))</f>
        <v/>
      </c>
      <c r="F62" s="281" t="str">
        <f>IF(ISERROR(VLOOKUP(B62,'KAYIT LİSTESİ'!$B$4:$H$533,6,0)),"",(VLOOKUP(B62,'KAYIT LİSTESİ'!$B$4:$H$533,6,0)))</f>
        <v/>
      </c>
      <c r="G62" s="287"/>
      <c r="H62" s="209"/>
      <c r="I62" s="209"/>
      <c r="J62" s="209"/>
      <c r="K62" s="209"/>
      <c r="L62" s="209"/>
      <c r="M62" s="209"/>
      <c r="N62" s="209"/>
      <c r="O62" s="209"/>
    </row>
    <row r="63" spans="1:15" ht="103.5" customHeight="1" x14ac:dyDescent="0.2">
      <c r="A63" s="277">
        <v>8</v>
      </c>
      <c r="B63" s="278" t="s">
        <v>324</v>
      </c>
      <c r="C63" s="265" t="str">
        <f>IF(ISERROR(VLOOKUP(B63,'KAYIT LİSTESİ'!$B$4:$H$533,2,0)),"",(VLOOKUP(B63,'KAYIT LİSTESİ'!$B$4:$H$533,2,0)))</f>
        <v/>
      </c>
      <c r="D63" s="300" t="str">
        <f>IF(ISERROR(VLOOKUP(B63,'KAYIT LİSTESİ'!$B$4:$H$533,4,0)),"",(VLOOKUP(B63,'KAYIT LİSTESİ'!$B$4:$H$533,4,0)))</f>
        <v/>
      </c>
      <c r="E63" s="301" t="str">
        <f>IF(ISERROR(VLOOKUP(B63,'KAYIT LİSTESİ'!$B$4:$H$533,5,0)),"",(VLOOKUP(B63,'KAYIT LİSTESİ'!$B$4:$H$533,5,0)))</f>
        <v/>
      </c>
      <c r="F63" s="281" t="str">
        <f>IF(ISERROR(VLOOKUP(B63,'KAYIT LİSTESİ'!$B$4:$H$533,6,0)),"",(VLOOKUP(B63,'KAYIT LİSTESİ'!$B$4:$H$533,6,0)))</f>
        <v/>
      </c>
      <c r="G63" s="287"/>
      <c r="H63" s="209"/>
      <c r="I63" s="209"/>
      <c r="J63" s="209"/>
      <c r="K63" s="209"/>
      <c r="L63" s="209"/>
      <c r="M63" s="209"/>
      <c r="N63" s="209"/>
      <c r="O63" s="209"/>
    </row>
    <row r="64" spans="1:15" ht="26.25" customHeight="1" x14ac:dyDescent="0.2"/>
    <row r="65" spans="8:8" ht="26.25" customHeight="1" x14ac:dyDescent="0.2"/>
    <row r="66" spans="8:8" ht="26.25" customHeight="1" x14ac:dyDescent="0.2"/>
    <row r="67" spans="8:8" ht="26.25" customHeight="1" x14ac:dyDescent="0.2"/>
    <row r="68" spans="8:8" ht="26.25" customHeight="1" x14ac:dyDescent="0.2"/>
    <row r="69" spans="8:8" ht="26.25" customHeight="1" x14ac:dyDescent="0.2"/>
    <row r="70" spans="8:8" ht="26.25" customHeight="1" x14ac:dyDescent="0.2"/>
    <row r="71" spans="8:8" ht="26.25" customHeight="1" x14ac:dyDescent="0.2"/>
    <row r="72" spans="8:8" ht="26.25" customHeight="1" x14ac:dyDescent="0.2"/>
    <row r="73" spans="8:8" ht="26.25" customHeight="1" x14ac:dyDescent="0.2"/>
    <row r="74" spans="8:8" ht="26.25" customHeight="1" x14ac:dyDescent="0.2"/>
    <row r="75" spans="8:8" ht="24" customHeight="1" x14ac:dyDescent="0.2"/>
    <row r="76" spans="8:8" ht="24" customHeight="1" x14ac:dyDescent="0.2"/>
    <row r="77" spans="8:8" ht="24" customHeight="1" x14ac:dyDescent="0.2"/>
    <row r="78" spans="8:8" ht="24" customHeight="1" x14ac:dyDescent="0.2"/>
    <row r="79" spans="8:8" ht="24" customHeight="1" x14ac:dyDescent="0.2"/>
    <row r="80" spans="8:8" ht="24" customHeight="1" x14ac:dyDescent="0.2">
      <c r="H80" s="209"/>
    </row>
    <row r="81" spans="8:8" ht="22.5" customHeight="1" x14ac:dyDescent="0.2">
      <c r="H81" s="209"/>
    </row>
    <row r="82" spans="8:8" ht="15.75" x14ac:dyDescent="0.2">
      <c r="H82" s="209"/>
    </row>
    <row r="83" spans="8:8" ht="12.75" customHeight="1" x14ac:dyDescent="0.2">
      <c r="H83" s="209"/>
    </row>
    <row r="84" spans="8:8" ht="50.25" customHeight="1" x14ac:dyDescent="0.2">
      <c r="H84" s="209"/>
    </row>
    <row r="85" spans="8:8" ht="50.25" customHeight="1" x14ac:dyDescent="0.2">
      <c r="H85" s="209"/>
    </row>
    <row r="86" spans="8:8" ht="50.25" customHeight="1" x14ac:dyDescent="0.2">
      <c r="H86" s="209"/>
    </row>
    <row r="87" spans="8:8" ht="50.25" customHeight="1" x14ac:dyDescent="0.2">
      <c r="H87" s="209"/>
    </row>
    <row r="88" spans="8:8" ht="50.25" customHeight="1" x14ac:dyDescent="0.2">
      <c r="H88" s="209"/>
    </row>
    <row r="89" spans="8:8" ht="50.25" customHeight="1" x14ac:dyDescent="0.2">
      <c r="H89" s="209"/>
    </row>
    <row r="90" spans="8:8" ht="50.25" customHeight="1" x14ac:dyDescent="0.2">
      <c r="H90" s="209"/>
    </row>
    <row r="91" spans="8:8" ht="50.25" customHeight="1" x14ac:dyDescent="0.2">
      <c r="H91" s="209"/>
    </row>
    <row r="92" spans="8:8" ht="15.75" x14ac:dyDescent="0.2">
      <c r="H92" s="209"/>
    </row>
    <row r="93" spans="8:8" ht="12.75" customHeight="1" x14ac:dyDescent="0.2">
      <c r="H93" s="209"/>
    </row>
    <row r="94" spans="8:8" ht="61.5" customHeight="1" x14ac:dyDescent="0.2">
      <c r="H94" s="209"/>
    </row>
    <row r="95" spans="8:8" ht="61.5" customHeight="1" x14ac:dyDescent="0.2">
      <c r="H95" s="209"/>
    </row>
    <row r="96" spans="8:8" ht="61.5" customHeight="1" x14ac:dyDescent="0.2">
      <c r="H96" s="209"/>
    </row>
    <row r="97" spans="8:8" ht="61.5" customHeight="1" x14ac:dyDescent="0.2">
      <c r="H97" s="209"/>
    </row>
    <row r="98" spans="8:8" ht="61.5" customHeight="1" x14ac:dyDescent="0.2">
      <c r="H98" s="209"/>
    </row>
    <row r="99" spans="8:8" ht="61.5" customHeight="1" x14ac:dyDescent="0.2">
      <c r="H99" s="209"/>
    </row>
    <row r="100" spans="8:8" ht="61.5" customHeight="1" x14ac:dyDescent="0.2">
      <c r="H100" s="209"/>
    </row>
    <row r="101" spans="8:8" ht="61.5" customHeight="1" x14ac:dyDescent="0.2">
      <c r="H101" s="209"/>
    </row>
    <row r="102" spans="8:8" ht="15.75" x14ac:dyDescent="0.2">
      <c r="H102" s="209"/>
    </row>
  </sheetData>
  <mergeCells count="13">
    <mergeCell ref="A1:O1"/>
    <mergeCell ref="A2:O2"/>
    <mergeCell ref="A3:O3"/>
    <mergeCell ref="A4:G4"/>
    <mergeCell ref="I34:O34"/>
    <mergeCell ref="A24:G24"/>
    <mergeCell ref="A54:G54"/>
    <mergeCell ref="I44:O44"/>
    <mergeCell ref="I4:O4"/>
    <mergeCell ref="I14:O14"/>
    <mergeCell ref="I24:O24"/>
    <mergeCell ref="A14:G14"/>
    <mergeCell ref="A34:G34"/>
  </mergeCells>
  <pageMargins left="0.7" right="0.7" top="0.75" bottom="0.75" header="0.3" footer="0.3"/>
  <pageSetup paperSize="9" scale="36" orientation="portrait" r:id="rId1"/>
  <rowBreaks count="1" manualBreakCount="1">
    <brk id="43" max="14" man="1"/>
  </rowBreaks>
  <ignoredErrors>
    <ignoredError sqref="L16:N23 K16:K23 O16:O23 L26:N33 K26:K33 O26:O33 K36:O43" unlockedFormula="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sheetPr>
  <dimension ref="A1:M391"/>
  <sheetViews>
    <sheetView zoomScale="90" zoomScaleNormal="90" workbookViewId="0">
      <selection activeCell="D407" sqref="D407"/>
    </sheetView>
  </sheetViews>
  <sheetFormatPr defaultRowHeight="12.75" x14ac:dyDescent="0.2"/>
  <cols>
    <col min="1" max="1" width="4.7109375" style="132" bestFit="1" customWidth="1"/>
    <col min="2" max="2" width="17.42578125" style="214" bestFit="1" customWidth="1"/>
    <col min="3" max="3" width="10.42578125" style="2" bestFit="1" customWidth="1"/>
    <col min="4" max="4" width="17.42578125" style="145" customWidth="1"/>
    <col min="5" max="5" width="28.85546875" style="145" bestFit="1" customWidth="1"/>
    <col min="6" max="6" width="11.140625" style="2" customWidth="1"/>
    <col min="7" max="7" width="10.28515625" style="2" customWidth="1"/>
    <col min="8" max="8" width="13.5703125" style="2" customWidth="1"/>
    <col min="9" max="9" width="9.28515625" style="2" customWidth="1"/>
    <col min="10" max="10" width="11.140625" style="2" customWidth="1"/>
    <col min="11" max="11" width="30.5703125" style="2" customWidth="1"/>
    <col min="12" max="12" width="19.28515625" style="2" bestFit="1" customWidth="1"/>
    <col min="13" max="13" width="14.140625" style="2" customWidth="1"/>
    <col min="14" max="16384" width="9.140625" style="2"/>
  </cols>
  <sheetData>
    <row r="1" spans="1:13" s="124" customFormat="1" ht="42" customHeight="1" x14ac:dyDescent="0.2">
      <c r="A1" s="517" t="str">
        <f>'YARIŞMA BİLGİLERİ'!F19</f>
        <v>70. Cezmi Or Yarışmaları</v>
      </c>
      <c r="B1" s="517"/>
      <c r="C1" s="517"/>
      <c r="D1" s="517"/>
      <c r="E1" s="517"/>
      <c r="F1" s="517"/>
      <c r="G1" s="517"/>
      <c r="H1" s="517"/>
      <c r="I1" s="517"/>
      <c r="J1" s="517"/>
      <c r="K1" s="144" t="str">
        <f>'YARIŞMA BİLGİLERİ'!F20</f>
        <v>İSTANBUL</v>
      </c>
      <c r="L1" s="516"/>
      <c r="M1" s="516"/>
    </row>
    <row r="2" spans="1:13" s="131" customFormat="1" ht="27.75" customHeight="1" x14ac:dyDescent="0.2">
      <c r="A2" s="125" t="s">
        <v>25</v>
      </c>
      <c r="B2" s="146" t="s">
        <v>35</v>
      </c>
      <c r="C2" s="127" t="s">
        <v>21</v>
      </c>
      <c r="D2" s="128" t="s">
        <v>26</v>
      </c>
      <c r="E2" s="128" t="s">
        <v>24</v>
      </c>
      <c r="F2" s="129" t="s">
        <v>27</v>
      </c>
      <c r="G2" s="126" t="s">
        <v>30</v>
      </c>
      <c r="H2" s="126" t="s">
        <v>11</v>
      </c>
      <c r="I2" s="126" t="s">
        <v>100</v>
      </c>
      <c r="J2" s="126" t="s">
        <v>31</v>
      </c>
      <c r="K2" s="126" t="s">
        <v>32</v>
      </c>
      <c r="L2" s="130" t="s">
        <v>33</v>
      </c>
      <c r="M2" s="130" t="s">
        <v>34</v>
      </c>
    </row>
    <row r="3" spans="1:13" s="131" customFormat="1" ht="26.25" customHeight="1" x14ac:dyDescent="0.2">
      <c r="A3" s="133">
        <v>1</v>
      </c>
      <c r="B3" s="143" t="s">
        <v>157</v>
      </c>
      <c r="C3" s="134">
        <f>'100m.Seçme'!C8</f>
        <v>0</v>
      </c>
      <c r="D3" s="142">
        <f>'100m.Seçme'!D8</f>
        <v>0</v>
      </c>
      <c r="E3" s="142">
        <f>'100m.Seçme'!E8</f>
        <v>0</v>
      </c>
      <c r="F3" s="135">
        <f>'100m.Seçme'!F8</f>
        <v>0</v>
      </c>
      <c r="G3" s="136">
        <f>'100m.Seçme'!A8</f>
        <v>1</v>
      </c>
      <c r="H3" s="135" t="s">
        <v>113</v>
      </c>
      <c r="I3" s="137"/>
      <c r="J3" s="135" t="str">
        <f>'YARIŞMA BİLGİLERİ'!$F$21</f>
        <v>Bayanlar</v>
      </c>
      <c r="K3" s="138" t="str">
        <f t="shared" ref="K3:K66" si="0">CONCATENATE(K$1,"-",A$1)</f>
        <v>İSTANBUL-70. Cezmi Or Yarışmaları</v>
      </c>
      <c r="L3" s="141" t="str">
        <f>'100m.Seçme'!N$4</f>
        <v>13 Haziran 2015 - 18:30</v>
      </c>
      <c r="M3" s="139" t="s">
        <v>251</v>
      </c>
    </row>
    <row r="4" spans="1:13" s="131" customFormat="1" ht="26.25" customHeight="1" x14ac:dyDescent="0.2">
      <c r="A4" s="133">
        <v>2</v>
      </c>
      <c r="B4" s="143" t="s">
        <v>157</v>
      </c>
      <c r="C4" s="134">
        <f>'100m.Seçme'!C9</f>
        <v>0</v>
      </c>
      <c r="D4" s="142">
        <f>'100m.Seçme'!D9</f>
        <v>0</v>
      </c>
      <c r="E4" s="142">
        <f>'100m.Seçme'!E9</f>
        <v>0</v>
      </c>
      <c r="F4" s="135">
        <f>'100m.Seçme'!F9</f>
        <v>0</v>
      </c>
      <c r="G4" s="136">
        <f>'100m.Seçme'!A9</f>
        <v>2</v>
      </c>
      <c r="H4" s="135" t="s">
        <v>113</v>
      </c>
      <c r="I4" s="137"/>
      <c r="J4" s="135" t="str">
        <f>'YARIŞMA BİLGİLERİ'!$F$21</f>
        <v>Bayanlar</v>
      </c>
      <c r="K4" s="138" t="str">
        <f t="shared" si="0"/>
        <v>İSTANBUL-70. Cezmi Or Yarışmaları</v>
      </c>
      <c r="L4" s="141" t="str">
        <f>'100m.Seçme'!N$4</f>
        <v>13 Haziran 2015 - 18:30</v>
      </c>
      <c r="M4" s="139" t="s">
        <v>251</v>
      </c>
    </row>
    <row r="5" spans="1:13" s="131" customFormat="1" ht="26.25" customHeight="1" x14ac:dyDescent="0.2">
      <c r="A5" s="133">
        <v>3</v>
      </c>
      <c r="B5" s="143" t="s">
        <v>157</v>
      </c>
      <c r="C5" s="134">
        <f>'100m.Seçme'!C10</f>
        <v>0</v>
      </c>
      <c r="D5" s="142">
        <f>'100m.Seçme'!D10</f>
        <v>0</v>
      </c>
      <c r="E5" s="142">
        <f>'100m.Seçme'!E10</f>
        <v>0</v>
      </c>
      <c r="F5" s="135">
        <f>'100m.Seçme'!F10</f>
        <v>0</v>
      </c>
      <c r="G5" s="136">
        <f>'100m.Seçme'!A10</f>
        <v>3</v>
      </c>
      <c r="H5" s="135" t="s">
        <v>113</v>
      </c>
      <c r="I5" s="137"/>
      <c r="J5" s="135" t="str">
        <f>'YARIŞMA BİLGİLERİ'!$F$21</f>
        <v>Bayanlar</v>
      </c>
      <c r="K5" s="138" t="str">
        <f t="shared" si="0"/>
        <v>İSTANBUL-70. Cezmi Or Yarışmaları</v>
      </c>
      <c r="L5" s="141" t="str">
        <f>'100m.Seçme'!N$4</f>
        <v>13 Haziran 2015 - 18:30</v>
      </c>
      <c r="M5" s="139" t="s">
        <v>251</v>
      </c>
    </row>
    <row r="6" spans="1:13" s="131" customFormat="1" ht="26.25" customHeight="1" x14ac:dyDescent="0.2">
      <c r="A6" s="133">
        <v>4</v>
      </c>
      <c r="B6" s="143" t="s">
        <v>157</v>
      </c>
      <c r="C6" s="134">
        <f>'100m.Seçme'!C11</f>
        <v>0</v>
      </c>
      <c r="D6" s="142">
        <f>'100m.Seçme'!D11</f>
        <v>0</v>
      </c>
      <c r="E6" s="142">
        <f>'100m.Seçme'!E11</f>
        <v>0</v>
      </c>
      <c r="F6" s="135">
        <f>'100m.Seçme'!F11</f>
        <v>0</v>
      </c>
      <c r="G6" s="136">
        <f>'100m.Seçme'!A11</f>
        <v>4</v>
      </c>
      <c r="H6" s="135" t="s">
        <v>113</v>
      </c>
      <c r="I6" s="137"/>
      <c r="J6" s="135" t="str">
        <f>'YARIŞMA BİLGİLERİ'!$F$21</f>
        <v>Bayanlar</v>
      </c>
      <c r="K6" s="138" t="str">
        <f t="shared" si="0"/>
        <v>İSTANBUL-70. Cezmi Or Yarışmaları</v>
      </c>
      <c r="L6" s="141" t="str">
        <f>'100m.Seçme'!N$4</f>
        <v>13 Haziran 2015 - 18:30</v>
      </c>
      <c r="M6" s="139" t="s">
        <v>251</v>
      </c>
    </row>
    <row r="7" spans="1:13" s="131" customFormat="1" ht="26.25" customHeight="1" x14ac:dyDescent="0.2">
      <c r="A7" s="133">
        <v>5</v>
      </c>
      <c r="B7" s="143" t="s">
        <v>157</v>
      </c>
      <c r="C7" s="134">
        <f>'100m.Seçme'!C12</f>
        <v>0</v>
      </c>
      <c r="D7" s="142">
        <f>'100m.Seçme'!D12</f>
        <v>0</v>
      </c>
      <c r="E7" s="142">
        <f>'100m.Seçme'!E12</f>
        <v>0</v>
      </c>
      <c r="F7" s="135">
        <f>'100m.Seçme'!F12</f>
        <v>0</v>
      </c>
      <c r="G7" s="136">
        <f>'100m.Seçme'!A12</f>
        <v>5</v>
      </c>
      <c r="H7" s="135" t="s">
        <v>113</v>
      </c>
      <c r="I7" s="137"/>
      <c r="J7" s="135" t="str">
        <f>'YARIŞMA BİLGİLERİ'!$F$21</f>
        <v>Bayanlar</v>
      </c>
      <c r="K7" s="138" t="str">
        <f t="shared" si="0"/>
        <v>İSTANBUL-70. Cezmi Or Yarışmaları</v>
      </c>
      <c r="L7" s="141" t="str">
        <f>'100m.Seçme'!N$4</f>
        <v>13 Haziran 2015 - 18:30</v>
      </c>
      <c r="M7" s="139" t="s">
        <v>251</v>
      </c>
    </row>
    <row r="8" spans="1:13" s="131" customFormat="1" ht="26.25" customHeight="1" x14ac:dyDescent="0.2">
      <c r="A8" s="133">
        <v>6</v>
      </c>
      <c r="B8" s="143" t="s">
        <v>157</v>
      </c>
      <c r="C8" s="134">
        <f>'100m.Seçme'!C13</f>
        <v>0</v>
      </c>
      <c r="D8" s="142">
        <f>'100m.Seçme'!D13</f>
        <v>0</v>
      </c>
      <c r="E8" s="142">
        <f>'100m.Seçme'!E13</f>
        <v>0</v>
      </c>
      <c r="F8" s="135">
        <f>'100m.Seçme'!F13</f>
        <v>0</v>
      </c>
      <c r="G8" s="136">
        <f>'100m.Seçme'!A13</f>
        <v>6</v>
      </c>
      <c r="H8" s="135" t="s">
        <v>113</v>
      </c>
      <c r="I8" s="137"/>
      <c r="J8" s="135" t="str">
        <f>'YARIŞMA BİLGİLERİ'!$F$21</f>
        <v>Bayanlar</v>
      </c>
      <c r="K8" s="138" t="str">
        <f t="shared" si="0"/>
        <v>İSTANBUL-70. Cezmi Or Yarışmaları</v>
      </c>
      <c r="L8" s="141" t="str">
        <f>'100m.Seçme'!N$4</f>
        <v>13 Haziran 2015 - 18:30</v>
      </c>
      <c r="M8" s="139" t="s">
        <v>251</v>
      </c>
    </row>
    <row r="9" spans="1:13" s="131" customFormat="1" ht="26.25" customHeight="1" x14ac:dyDescent="0.2">
      <c r="A9" s="133">
        <v>7</v>
      </c>
      <c r="B9" s="143" t="s">
        <v>157</v>
      </c>
      <c r="C9" s="134">
        <f>'100m.Seçme'!C14</f>
        <v>0</v>
      </c>
      <c r="D9" s="142">
        <f>'100m.Seçme'!D14</f>
        <v>0</v>
      </c>
      <c r="E9" s="142">
        <f>'100m.Seçme'!E14</f>
        <v>0</v>
      </c>
      <c r="F9" s="135">
        <f>'100m.Seçme'!F14</f>
        <v>0</v>
      </c>
      <c r="G9" s="136">
        <f>'100m.Seçme'!A14</f>
        <v>7</v>
      </c>
      <c r="H9" s="135" t="s">
        <v>113</v>
      </c>
      <c r="I9" s="137"/>
      <c r="J9" s="135" t="str">
        <f>'YARIŞMA BİLGİLERİ'!$F$21</f>
        <v>Bayanlar</v>
      </c>
      <c r="K9" s="138" t="str">
        <f t="shared" si="0"/>
        <v>İSTANBUL-70. Cezmi Or Yarışmaları</v>
      </c>
      <c r="L9" s="141" t="str">
        <f>'100m.Seçme'!N$4</f>
        <v>13 Haziran 2015 - 18:30</v>
      </c>
      <c r="M9" s="139" t="s">
        <v>251</v>
      </c>
    </row>
    <row r="10" spans="1:13" s="131" customFormat="1" ht="26.25" customHeight="1" x14ac:dyDescent="0.2">
      <c r="A10" s="133">
        <v>8</v>
      </c>
      <c r="B10" s="143" t="s">
        <v>157</v>
      </c>
      <c r="C10" s="134">
        <f>'100m.Seçme'!C15</f>
        <v>0</v>
      </c>
      <c r="D10" s="142">
        <f>'100m.Seçme'!D15</f>
        <v>0</v>
      </c>
      <c r="E10" s="142">
        <f>'100m.Seçme'!E15</f>
        <v>0</v>
      </c>
      <c r="F10" s="135">
        <f>'100m.Seçme'!F15</f>
        <v>0</v>
      </c>
      <c r="G10" s="136">
        <f>'100m.Seçme'!A15</f>
        <v>8</v>
      </c>
      <c r="H10" s="135" t="s">
        <v>113</v>
      </c>
      <c r="I10" s="137"/>
      <c r="J10" s="135" t="str">
        <f>'YARIŞMA BİLGİLERİ'!$F$21</f>
        <v>Bayanlar</v>
      </c>
      <c r="K10" s="138" t="str">
        <f t="shared" si="0"/>
        <v>İSTANBUL-70. Cezmi Or Yarışmaları</v>
      </c>
      <c r="L10" s="141" t="str">
        <f>'100m.Seçme'!N$4</f>
        <v>13 Haziran 2015 - 18:30</v>
      </c>
      <c r="M10" s="139" t="s">
        <v>251</v>
      </c>
    </row>
    <row r="11" spans="1:13" s="131" customFormat="1" ht="26.25" customHeight="1" x14ac:dyDescent="0.2">
      <c r="A11" s="133">
        <v>9</v>
      </c>
      <c r="B11" s="143" t="s">
        <v>157</v>
      </c>
      <c r="C11" s="134">
        <f>'100m.Seçme'!C16</f>
        <v>0</v>
      </c>
      <c r="D11" s="142">
        <f>'100m.Seçme'!D16</f>
        <v>0</v>
      </c>
      <c r="E11" s="142">
        <f>'100m.Seçme'!E16</f>
        <v>0</v>
      </c>
      <c r="F11" s="135">
        <f>'100m.Seçme'!F16</f>
        <v>0</v>
      </c>
      <c r="G11" s="136">
        <f>'100m.Seçme'!A16</f>
        <v>0</v>
      </c>
      <c r="H11" s="135" t="s">
        <v>113</v>
      </c>
      <c r="I11" s="137"/>
      <c r="J11" s="135" t="str">
        <f>'YARIŞMA BİLGİLERİ'!$F$21</f>
        <v>Bayanlar</v>
      </c>
      <c r="K11" s="138" t="str">
        <f t="shared" si="0"/>
        <v>İSTANBUL-70. Cezmi Or Yarışmaları</v>
      </c>
      <c r="L11" s="141" t="str">
        <f>'100m.Seçme'!N$4</f>
        <v>13 Haziran 2015 - 18:30</v>
      </c>
      <c r="M11" s="139" t="s">
        <v>251</v>
      </c>
    </row>
    <row r="12" spans="1:13" s="131" customFormat="1" ht="26.25" customHeight="1" x14ac:dyDescent="0.2">
      <c r="A12" s="133">
        <v>10</v>
      </c>
      <c r="B12" s="143" t="s">
        <v>157</v>
      </c>
      <c r="C12" s="134">
        <f>'100m.Seçme'!C17</f>
        <v>0</v>
      </c>
      <c r="D12" s="142">
        <f>'100m.Seçme'!D17</f>
        <v>0</v>
      </c>
      <c r="E12" s="142">
        <f>'100m.Seçme'!E17</f>
        <v>0</v>
      </c>
      <c r="F12" s="135">
        <f>'100m.Seçme'!F17</f>
        <v>0</v>
      </c>
      <c r="G12" s="136">
        <f>'100m.Seçme'!A17</f>
        <v>0</v>
      </c>
      <c r="H12" s="135" t="s">
        <v>113</v>
      </c>
      <c r="I12" s="137"/>
      <c r="J12" s="135" t="str">
        <f>'YARIŞMA BİLGİLERİ'!$F$21</f>
        <v>Bayanlar</v>
      </c>
      <c r="K12" s="138" t="str">
        <f t="shared" si="0"/>
        <v>İSTANBUL-70. Cezmi Or Yarışmaları</v>
      </c>
      <c r="L12" s="141" t="str">
        <f>'100m.Seçme'!N$4</f>
        <v>13 Haziran 2015 - 18:30</v>
      </c>
      <c r="M12" s="139" t="s">
        <v>251</v>
      </c>
    </row>
    <row r="13" spans="1:13" s="131" customFormat="1" ht="26.25" customHeight="1" x14ac:dyDescent="0.2">
      <c r="A13" s="133">
        <v>11</v>
      </c>
      <c r="B13" s="143" t="s">
        <v>157</v>
      </c>
      <c r="C13" s="134">
        <f>'100m.Seçme'!C18</f>
        <v>0</v>
      </c>
      <c r="D13" s="142">
        <f>'100m.Seçme'!D18</f>
        <v>0</v>
      </c>
      <c r="E13" s="142">
        <f>'100m.Seçme'!E18</f>
        <v>0</v>
      </c>
      <c r="F13" s="135">
        <f>'100m.Seçme'!F18</f>
        <v>0</v>
      </c>
      <c r="G13" s="136">
        <f>'100m.Seçme'!A18</f>
        <v>0</v>
      </c>
      <c r="H13" s="135" t="s">
        <v>113</v>
      </c>
      <c r="I13" s="137"/>
      <c r="J13" s="135" t="str">
        <f>'YARIŞMA BİLGİLERİ'!$F$21</f>
        <v>Bayanlar</v>
      </c>
      <c r="K13" s="138" t="str">
        <f t="shared" si="0"/>
        <v>İSTANBUL-70. Cezmi Or Yarışmaları</v>
      </c>
      <c r="L13" s="141" t="str">
        <f>'100m.Seçme'!N$4</f>
        <v>13 Haziran 2015 - 18:30</v>
      </c>
      <c r="M13" s="139" t="s">
        <v>251</v>
      </c>
    </row>
    <row r="14" spans="1:13" s="131" customFormat="1" ht="26.25" customHeight="1" x14ac:dyDescent="0.2">
      <c r="A14" s="133">
        <v>12</v>
      </c>
      <c r="B14" s="143" t="s">
        <v>157</v>
      </c>
      <c r="C14" s="134">
        <f>'100m.Seçme'!C19</f>
        <v>0</v>
      </c>
      <c r="D14" s="142">
        <f>'100m.Seçme'!D19</f>
        <v>0</v>
      </c>
      <c r="E14" s="142">
        <f>'100m.Seçme'!E19</f>
        <v>0</v>
      </c>
      <c r="F14" s="135">
        <f>'100m.Seçme'!F19</f>
        <v>0</v>
      </c>
      <c r="G14" s="136">
        <f>'100m.Seçme'!A19</f>
        <v>0</v>
      </c>
      <c r="H14" s="135" t="s">
        <v>113</v>
      </c>
      <c r="I14" s="137"/>
      <c r="J14" s="135" t="str">
        <f>'YARIŞMA BİLGİLERİ'!$F$21</f>
        <v>Bayanlar</v>
      </c>
      <c r="K14" s="138" t="str">
        <f t="shared" si="0"/>
        <v>İSTANBUL-70. Cezmi Or Yarışmaları</v>
      </c>
      <c r="L14" s="141" t="str">
        <f>'100m.Seçme'!N$4</f>
        <v>13 Haziran 2015 - 18:30</v>
      </c>
      <c r="M14" s="139" t="s">
        <v>251</v>
      </c>
    </row>
    <row r="15" spans="1:13" s="131" customFormat="1" ht="26.25" customHeight="1" x14ac:dyDescent="0.2">
      <c r="A15" s="133">
        <v>13</v>
      </c>
      <c r="B15" s="143" t="s">
        <v>157</v>
      </c>
      <c r="C15" s="134">
        <f>'100m.Seçme'!C20</f>
        <v>0</v>
      </c>
      <c r="D15" s="142">
        <f>'100m.Seçme'!D20</f>
        <v>0</v>
      </c>
      <c r="E15" s="142">
        <f>'100m.Seçme'!E20</f>
        <v>0</v>
      </c>
      <c r="F15" s="135">
        <f>'100m.Seçme'!F20</f>
        <v>0</v>
      </c>
      <c r="G15" s="136">
        <f>'100m.Seçme'!A20</f>
        <v>0</v>
      </c>
      <c r="H15" s="135" t="s">
        <v>113</v>
      </c>
      <c r="I15" s="137"/>
      <c r="J15" s="135" t="str">
        <f>'YARIŞMA BİLGİLERİ'!$F$21</f>
        <v>Bayanlar</v>
      </c>
      <c r="K15" s="138" t="str">
        <f t="shared" si="0"/>
        <v>İSTANBUL-70. Cezmi Or Yarışmaları</v>
      </c>
      <c r="L15" s="141" t="str">
        <f>'100m.Seçme'!N$4</f>
        <v>13 Haziran 2015 - 18:30</v>
      </c>
      <c r="M15" s="139" t="s">
        <v>251</v>
      </c>
    </row>
    <row r="16" spans="1:13" s="131" customFormat="1" ht="26.25" customHeight="1" x14ac:dyDescent="0.2">
      <c r="A16" s="133">
        <v>14</v>
      </c>
      <c r="B16" s="143" t="s">
        <v>157</v>
      </c>
      <c r="C16" s="134">
        <f>'100m.Seçme'!C21</f>
        <v>0</v>
      </c>
      <c r="D16" s="142">
        <f>'100m.Seçme'!D21</f>
        <v>0</v>
      </c>
      <c r="E16" s="142">
        <f>'100m.Seçme'!E21</f>
        <v>0</v>
      </c>
      <c r="F16" s="135">
        <f>'100m.Seçme'!F21</f>
        <v>0</v>
      </c>
      <c r="G16" s="136">
        <f>'100m.Seçme'!A21</f>
        <v>0</v>
      </c>
      <c r="H16" s="135" t="s">
        <v>113</v>
      </c>
      <c r="I16" s="137"/>
      <c r="J16" s="135" t="str">
        <f>'YARIŞMA BİLGİLERİ'!$F$21</f>
        <v>Bayanlar</v>
      </c>
      <c r="K16" s="138" t="str">
        <f t="shared" si="0"/>
        <v>İSTANBUL-70. Cezmi Or Yarışmaları</v>
      </c>
      <c r="L16" s="141" t="str">
        <f>'100m.Seçme'!N$4</f>
        <v>13 Haziran 2015 - 18:30</v>
      </c>
      <c r="M16" s="139" t="s">
        <v>251</v>
      </c>
    </row>
    <row r="17" spans="1:13" s="131" customFormat="1" ht="26.25" customHeight="1" x14ac:dyDescent="0.2">
      <c r="A17" s="133">
        <v>15</v>
      </c>
      <c r="B17" s="143" t="s">
        <v>157</v>
      </c>
      <c r="C17" s="134">
        <f>'100m.Seçme'!C22</f>
        <v>0</v>
      </c>
      <c r="D17" s="142">
        <f>'100m.Seçme'!D22</f>
        <v>0</v>
      </c>
      <c r="E17" s="142">
        <f>'100m.Seçme'!E22</f>
        <v>0</v>
      </c>
      <c r="F17" s="135">
        <f>'100m.Seçme'!F22</f>
        <v>0</v>
      </c>
      <c r="G17" s="136">
        <f>'100m.Seçme'!A22</f>
        <v>0</v>
      </c>
      <c r="H17" s="135" t="s">
        <v>113</v>
      </c>
      <c r="I17" s="137"/>
      <c r="J17" s="135" t="str">
        <f>'YARIŞMA BİLGİLERİ'!$F$21</f>
        <v>Bayanlar</v>
      </c>
      <c r="K17" s="138" t="str">
        <f t="shared" si="0"/>
        <v>İSTANBUL-70. Cezmi Or Yarışmaları</v>
      </c>
      <c r="L17" s="141" t="str">
        <f>'100m.Seçme'!N$4</f>
        <v>13 Haziran 2015 - 18:30</v>
      </c>
      <c r="M17" s="139" t="s">
        <v>251</v>
      </c>
    </row>
    <row r="18" spans="1:13" s="131" customFormat="1" ht="26.25" customHeight="1" x14ac:dyDescent="0.2">
      <c r="A18" s="133">
        <v>16</v>
      </c>
      <c r="B18" s="143" t="s">
        <v>157</v>
      </c>
      <c r="C18" s="134">
        <f>'100m.Seçme'!C23</f>
        <v>0</v>
      </c>
      <c r="D18" s="142">
        <f>'100m.Seçme'!D23</f>
        <v>0</v>
      </c>
      <c r="E18" s="142">
        <f>'100m.Seçme'!E23</f>
        <v>0</v>
      </c>
      <c r="F18" s="135">
        <f>'100m.Seçme'!F23</f>
        <v>0</v>
      </c>
      <c r="G18" s="136">
        <f>'100m.Seçme'!A23</f>
        <v>0</v>
      </c>
      <c r="H18" s="135" t="s">
        <v>113</v>
      </c>
      <c r="I18" s="137"/>
      <c r="J18" s="135" t="str">
        <f>'YARIŞMA BİLGİLERİ'!$F$21</f>
        <v>Bayanlar</v>
      </c>
      <c r="K18" s="138" t="str">
        <f t="shared" si="0"/>
        <v>İSTANBUL-70. Cezmi Or Yarışmaları</v>
      </c>
      <c r="L18" s="141" t="str">
        <f>'100m.Seçme'!N$4</f>
        <v>13 Haziran 2015 - 18:30</v>
      </c>
      <c r="M18" s="139" t="s">
        <v>251</v>
      </c>
    </row>
    <row r="19" spans="1:13" s="131" customFormat="1" ht="26.25" customHeight="1" x14ac:dyDescent="0.2">
      <c r="A19" s="133">
        <v>17</v>
      </c>
      <c r="B19" s="143" t="s">
        <v>157</v>
      </c>
      <c r="C19" s="134">
        <f>'100m.Seçme'!C24</f>
        <v>0</v>
      </c>
      <c r="D19" s="142">
        <f>'100m.Seçme'!D24</f>
        <v>0</v>
      </c>
      <c r="E19" s="142">
        <f>'100m.Seçme'!E24</f>
        <v>0</v>
      </c>
      <c r="F19" s="135">
        <f>'100m.Seçme'!F24</f>
        <v>0</v>
      </c>
      <c r="G19" s="136">
        <f>'100m.Seçme'!A24</f>
        <v>0</v>
      </c>
      <c r="H19" s="135" t="s">
        <v>113</v>
      </c>
      <c r="I19" s="141"/>
      <c r="J19" s="135" t="str">
        <f>'YARIŞMA BİLGİLERİ'!$F$21</f>
        <v>Bayanlar</v>
      </c>
      <c r="K19" s="138" t="str">
        <f t="shared" si="0"/>
        <v>İSTANBUL-70. Cezmi Or Yarışmaları</v>
      </c>
      <c r="L19" s="141" t="str">
        <f>'100m.Seçme'!N$4</f>
        <v>13 Haziran 2015 - 18:30</v>
      </c>
      <c r="M19" s="139" t="s">
        <v>251</v>
      </c>
    </row>
    <row r="20" spans="1:13" s="131" customFormat="1" ht="26.25" customHeight="1" x14ac:dyDescent="0.2">
      <c r="A20" s="133">
        <v>18</v>
      </c>
      <c r="B20" s="143" t="s">
        <v>157</v>
      </c>
      <c r="C20" s="134">
        <f>'100m.Seçme'!C25</f>
        <v>0</v>
      </c>
      <c r="D20" s="142">
        <f>'100m.Seçme'!D25</f>
        <v>0</v>
      </c>
      <c r="E20" s="142">
        <f>'100m.Seçme'!E25</f>
        <v>0</v>
      </c>
      <c r="F20" s="135">
        <f>'100m.Seçme'!F25</f>
        <v>0</v>
      </c>
      <c r="G20" s="136">
        <f>'100m.Seçme'!A25</f>
        <v>0</v>
      </c>
      <c r="H20" s="135" t="s">
        <v>113</v>
      </c>
      <c r="I20" s="141"/>
      <c r="J20" s="135" t="str">
        <f>'YARIŞMA BİLGİLERİ'!$F$21</f>
        <v>Bayanlar</v>
      </c>
      <c r="K20" s="138" t="str">
        <f t="shared" si="0"/>
        <v>İSTANBUL-70. Cezmi Or Yarışmaları</v>
      </c>
      <c r="L20" s="141" t="str">
        <f>'100m.Seçme'!N$4</f>
        <v>13 Haziran 2015 - 18:30</v>
      </c>
      <c r="M20" s="139" t="s">
        <v>251</v>
      </c>
    </row>
    <row r="21" spans="1:13" s="131" customFormat="1" ht="26.25" customHeight="1" x14ac:dyDescent="0.2">
      <c r="A21" s="133">
        <v>19</v>
      </c>
      <c r="B21" s="143" t="s">
        <v>157</v>
      </c>
      <c r="C21" s="134">
        <f>'100m.Seçme'!C26</f>
        <v>0</v>
      </c>
      <c r="D21" s="142">
        <f>'100m.Seçme'!D26</f>
        <v>0</v>
      </c>
      <c r="E21" s="142">
        <f>'100m.Seçme'!E26</f>
        <v>0</v>
      </c>
      <c r="F21" s="135">
        <f>'100m.Seçme'!F26</f>
        <v>0</v>
      </c>
      <c r="G21" s="136">
        <f>'100m.Seçme'!A26</f>
        <v>0</v>
      </c>
      <c r="H21" s="135" t="s">
        <v>113</v>
      </c>
      <c r="I21" s="141"/>
      <c r="J21" s="135" t="str">
        <f>'YARIŞMA BİLGİLERİ'!$F$21</f>
        <v>Bayanlar</v>
      </c>
      <c r="K21" s="138" t="str">
        <f t="shared" si="0"/>
        <v>İSTANBUL-70. Cezmi Or Yarışmaları</v>
      </c>
      <c r="L21" s="141" t="str">
        <f>'100m.Seçme'!N$4</f>
        <v>13 Haziran 2015 - 18:30</v>
      </c>
      <c r="M21" s="139" t="s">
        <v>251</v>
      </c>
    </row>
    <row r="22" spans="1:13" s="131" customFormat="1" ht="26.25" customHeight="1" x14ac:dyDescent="0.2">
      <c r="A22" s="133">
        <v>20</v>
      </c>
      <c r="B22" s="143" t="s">
        <v>157</v>
      </c>
      <c r="C22" s="134">
        <f>'100m.Seçme'!C27</f>
        <v>0</v>
      </c>
      <c r="D22" s="142">
        <f>'100m.Seçme'!D27</f>
        <v>0</v>
      </c>
      <c r="E22" s="142">
        <f>'100m.Seçme'!E27</f>
        <v>0</v>
      </c>
      <c r="F22" s="135">
        <f>'100m.Seçme'!F27</f>
        <v>0</v>
      </c>
      <c r="G22" s="136">
        <f>'100m.Seçme'!A27</f>
        <v>0</v>
      </c>
      <c r="H22" s="135" t="s">
        <v>113</v>
      </c>
      <c r="I22" s="141"/>
      <c r="J22" s="135" t="str">
        <f>'YARIŞMA BİLGİLERİ'!$F$21</f>
        <v>Bayanlar</v>
      </c>
      <c r="K22" s="138" t="str">
        <f t="shared" si="0"/>
        <v>İSTANBUL-70. Cezmi Or Yarışmaları</v>
      </c>
      <c r="L22" s="141" t="str">
        <f>'100m.Seçme'!N$4</f>
        <v>13 Haziran 2015 - 18:30</v>
      </c>
      <c r="M22" s="139" t="s">
        <v>251</v>
      </c>
    </row>
    <row r="23" spans="1:13" s="131" customFormat="1" ht="26.25" customHeight="1" x14ac:dyDescent="0.2">
      <c r="A23" s="133">
        <v>21</v>
      </c>
      <c r="B23" s="143" t="s">
        <v>157</v>
      </c>
      <c r="C23" s="134">
        <f>'100m.Seçme'!C28</f>
        <v>0</v>
      </c>
      <c r="D23" s="142">
        <f>'100m.Seçme'!D28</f>
        <v>0</v>
      </c>
      <c r="E23" s="142">
        <f>'100m.Seçme'!E28</f>
        <v>0</v>
      </c>
      <c r="F23" s="135">
        <f>'100m.Seçme'!F28</f>
        <v>0</v>
      </c>
      <c r="G23" s="136">
        <f>'100m.Seçme'!A28</f>
        <v>0</v>
      </c>
      <c r="H23" s="135" t="s">
        <v>113</v>
      </c>
      <c r="I23" s="141"/>
      <c r="J23" s="135" t="str">
        <f>'YARIŞMA BİLGİLERİ'!$F$21</f>
        <v>Bayanlar</v>
      </c>
      <c r="K23" s="138" t="str">
        <f t="shared" si="0"/>
        <v>İSTANBUL-70. Cezmi Or Yarışmaları</v>
      </c>
      <c r="L23" s="141" t="str">
        <f>'100m.Seçme'!N$4</f>
        <v>13 Haziran 2015 - 18:30</v>
      </c>
      <c r="M23" s="139" t="s">
        <v>251</v>
      </c>
    </row>
    <row r="24" spans="1:13" s="131" customFormat="1" ht="26.25" customHeight="1" x14ac:dyDescent="0.2">
      <c r="A24" s="133">
        <v>22</v>
      </c>
      <c r="B24" s="143" t="s">
        <v>157</v>
      </c>
      <c r="C24" s="134">
        <f>'100m.Seçme'!C29</f>
        <v>0</v>
      </c>
      <c r="D24" s="142">
        <f>'100m.Seçme'!D29</f>
        <v>0</v>
      </c>
      <c r="E24" s="142">
        <f>'100m.Seçme'!E29</f>
        <v>0</v>
      </c>
      <c r="F24" s="135">
        <f>'100m.Seçme'!F29</f>
        <v>0</v>
      </c>
      <c r="G24" s="136">
        <f>'100m.Seçme'!A29</f>
        <v>0</v>
      </c>
      <c r="H24" s="135" t="s">
        <v>113</v>
      </c>
      <c r="I24" s="141"/>
      <c r="J24" s="135" t="str">
        <f>'YARIŞMA BİLGİLERİ'!$F$21</f>
        <v>Bayanlar</v>
      </c>
      <c r="K24" s="138" t="str">
        <f t="shared" si="0"/>
        <v>İSTANBUL-70. Cezmi Or Yarışmaları</v>
      </c>
      <c r="L24" s="141" t="str">
        <f>'100m.Seçme'!N$4</f>
        <v>13 Haziran 2015 - 18:30</v>
      </c>
      <c r="M24" s="139" t="s">
        <v>251</v>
      </c>
    </row>
    <row r="25" spans="1:13" s="131" customFormat="1" ht="26.25" customHeight="1" x14ac:dyDescent="0.2">
      <c r="A25" s="133">
        <v>23</v>
      </c>
      <c r="B25" s="143" t="s">
        <v>157</v>
      </c>
      <c r="C25" s="134">
        <f>'100m.Seçme'!C30</f>
        <v>0</v>
      </c>
      <c r="D25" s="142">
        <f>'100m.Seçme'!D30</f>
        <v>0</v>
      </c>
      <c r="E25" s="142">
        <f>'100m.Seçme'!E30</f>
        <v>0</v>
      </c>
      <c r="F25" s="135">
        <f>'100m.Seçme'!F30</f>
        <v>0</v>
      </c>
      <c r="G25" s="136">
        <f>'100m.Seçme'!A30</f>
        <v>0</v>
      </c>
      <c r="H25" s="135" t="s">
        <v>113</v>
      </c>
      <c r="I25" s="141"/>
      <c r="J25" s="135" t="str">
        <f>'YARIŞMA BİLGİLERİ'!$F$21</f>
        <v>Bayanlar</v>
      </c>
      <c r="K25" s="138" t="str">
        <f t="shared" si="0"/>
        <v>İSTANBUL-70. Cezmi Or Yarışmaları</v>
      </c>
      <c r="L25" s="141" t="str">
        <f>'100m.Seçme'!N$4</f>
        <v>13 Haziran 2015 - 18:30</v>
      </c>
      <c r="M25" s="139" t="s">
        <v>251</v>
      </c>
    </row>
    <row r="26" spans="1:13" s="131" customFormat="1" ht="26.25" customHeight="1" x14ac:dyDescent="0.2">
      <c r="A26" s="133">
        <v>24</v>
      </c>
      <c r="B26" s="143" t="s">
        <v>157</v>
      </c>
      <c r="C26" s="134">
        <f>'100m.Seçme'!C31</f>
        <v>0</v>
      </c>
      <c r="D26" s="142">
        <f>'100m.Seçme'!D31</f>
        <v>0</v>
      </c>
      <c r="E26" s="142">
        <f>'100m.Seçme'!E31</f>
        <v>0</v>
      </c>
      <c r="F26" s="135">
        <f>'100m.Seçme'!F31</f>
        <v>0</v>
      </c>
      <c r="G26" s="136">
        <f>'100m.Seçme'!A31</f>
        <v>0</v>
      </c>
      <c r="H26" s="135" t="s">
        <v>113</v>
      </c>
      <c r="I26" s="141"/>
      <c r="J26" s="135" t="str">
        <f>'YARIŞMA BİLGİLERİ'!$F$21</f>
        <v>Bayanlar</v>
      </c>
      <c r="K26" s="138" t="str">
        <f t="shared" si="0"/>
        <v>İSTANBUL-70. Cezmi Or Yarışmaları</v>
      </c>
      <c r="L26" s="141" t="str">
        <f>'100m.Seçme'!N$4</f>
        <v>13 Haziran 2015 - 18:30</v>
      </c>
      <c r="M26" s="139" t="s">
        <v>251</v>
      </c>
    </row>
    <row r="27" spans="1:13" s="131" customFormat="1" ht="26.25" customHeight="1" x14ac:dyDescent="0.2">
      <c r="A27" s="133">
        <v>25</v>
      </c>
      <c r="B27" s="143" t="s">
        <v>157</v>
      </c>
      <c r="C27" s="134">
        <f>'100m.Seçme'!C32</f>
        <v>0</v>
      </c>
      <c r="D27" s="142">
        <f>'100m.Seçme'!D32</f>
        <v>0</v>
      </c>
      <c r="E27" s="142">
        <f>'100m.Seçme'!E32</f>
        <v>0</v>
      </c>
      <c r="F27" s="135">
        <f>'100m.Seçme'!F32</f>
        <v>0</v>
      </c>
      <c r="G27" s="136">
        <f>'100m.Seçme'!A32</f>
        <v>0</v>
      </c>
      <c r="H27" s="135" t="s">
        <v>113</v>
      </c>
      <c r="I27" s="141"/>
      <c r="J27" s="135" t="str">
        <f>'YARIŞMA BİLGİLERİ'!$F$21</f>
        <v>Bayanlar</v>
      </c>
      <c r="K27" s="138" t="str">
        <f t="shared" si="0"/>
        <v>İSTANBUL-70. Cezmi Or Yarışmaları</v>
      </c>
      <c r="L27" s="141" t="str">
        <f>'100m.Seçme'!N$4</f>
        <v>13 Haziran 2015 - 18:30</v>
      </c>
      <c r="M27" s="139" t="s">
        <v>251</v>
      </c>
    </row>
    <row r="28" spans="1:13" s="131" customFormat="1" ht="26.25" customHeight="1" x14ac:dyDescent="0.2">
      <c r="A28" s="133">
        <v>26</v>
      </c>
      <c r="B28" s="143" t="s">
        <v>157</v>
      </c>
      <c r="C28" s="134">
        <f>'100m.Seçme'!C33</f>
        <v>0</v>
      </c>
      <c r="D28" s="142">
        <f>'100m.Seçme'!D33</f>
        <v>0</v>
      </c>
      <c r="E28" s="142">
        <f>'100m.Seçme'!E33</f>
        <v>0</v>
      </c>
      <c r="F28" s="135">
        <f>'100m.Seçme'!F33</f>
        <v>0</v>
      </c>
      <c r="G28" s="136">
        <f>'100m.Seçme'!A33</f>
        <v>0</v>
      </c>
      <c r="H28" s="135" t="s">
        <v>113</v>
      </c>
      <c r="I28" s="141"/>
      <c r="J28" s="135" t="str">
        <f>'YARIŞMA BİLGİLERİ'!$F$21</f>
        <v>Bayanlar</v>
      </c>
      <c r="K28" s="138" t="str">
        <f t="shared" si="0"/>
        <v>İSTANBUL-70. Cezmi Or Yarışmaları</v>
      </c>
      <c r="L28" s="141" t="str">
        <f>'100m.Seçme'!N$4</f>
        <v>13 Haziran 2015 - 18:30</v>
      </c>
      <c r="M28" s="139" t="s">
        <v>251</v>
      </c>
    </row>
    <row r="29" spans="1:13" s="131" customFormat="1" ht="26.25" customHeight="1" x14ac:dyDescent="0.2">
      <c r="A29" s="133">
        <v>27</v>
      </c>
      <c r="B29" s="143" t="s">
        <v>157</v>
      </c>
      <c r="C29" s="134">
        <f>'100m.Seçme'!C34</f>
        <v>0</v>
      </c>
      <c r="D29" s="142">
        <f>'100m.Seçme'!D34</f>
        <v>0</v>
      </c>
      <c r="E29" s="142">
        <f>'100m.Seçme'!E34</f>
        <v>0</v>
      </c>
      <c r="F29" s="135">
        <f>'100m.Seçme'!F34</f>
        <v>0</v>
      </c>
      <c r="G29" s="136">
        <f>'100m.Seçme'!A34</f>
        <v>0</v>
      </c>
      <c r="H29" s="135" t="s">
        <v>113</v>
      </c>
      <c r="I29" s="141"/>
      <c r="J29" s="135" t="str">
        <f>'YARIŞMA BİLGİLERİ'!$F$21</f>
        <v>Bayanlar</v>
      </c>
      <c r="K29" s="138" t="str">
        <f t="shared" si="0"/>
        <v>İSTANBUL-70. Cezmi Or Yarışmaları</v>
      </c>
      <c r="L29" s="141" t="str">
        <f>'100m.Seçme'!N$4</f>
        <v>13 Haziran 2015 - 18:30</v>
      </c>
      <c r="M29" s="139" t="s">
        <v>251</v>
      </c>
    </row>
    <row r="30" spans="1:13" s="131" customFormat="1" ht="26.25" customHeight="1" x14ac:dyDescent="0.2">
      <c r="A30" s="133">
        <v>28</v>
      </c>
      <c r="B30" s="143" t="s">
        <v>157</v>
      </c>
      <c r="C30" s="134">
        <f>'100m.Seçme'!C35</f>
        <v>0</v>
      </c>
      <c r="D30" s="142">
        <f>'100m.Seçme'!D35</f>
        <v>0</v>
      </c>
      <c r="E30" s="142">
        <f>'100m.Seçme'!E35</f>
        <v>0</v>
      </c>
      <c r="F30" s="135">
        <f>'100m.Seçme'!F35</f>
        <v>0</v>
      </c>
      <c r="G30" s="136">
        <f>'100m.Seçme'!A35</f>
        <v>0</v>
      </c>
      <c r="H30" s="135" t="s">
        <v>113</v>
      </c>
      <c r="I30" s="141"/>
      <c r="J30" s="135" t="str">
        <f>'YARIŞMA BİLGİLERİ'!$F$21</f>
        <v>Bayanlar</v>
      </c>
      <c r="K30" s="138" t="str">
        <f t="shared" si="0"/>
        <v>İSTANBUL-70. Cezmi Or Yarışmaları</v>
      </c>
      <c r="L30" s="141" t="str">
        <f>'100m.Seçme'!N$4</f>
        <v>13 Haziran 2015 - 18:30</v>
      </c>
      <c r="M30" s="139" t="s">
        <v>251</v>
      </c>
    </row>
    <row r="31" spans="1:13" s="131" customFormat="1" ht="26.25" customHeight="1" x14ac:dyDescent="0.2">
      <c r="A31" s="133">
        <v>83</v>
      </c>
      <c r="B31" s="213" t="s">
        <v>197</v>
      </c>
      <c r="C31" s="215" t="e">
        <f>#REF!</f>
        <v>#REF!</v>
      </c>
      <c r="D31" s="217" t="e">
        <f>#REF!</f>
        <v>#REF!</v>
      </c>
      <c r="E31" s="217" t="e">
        <f>#REF!</f>
        <v>#REF!</v>
      </c>
      <c r="F31" s="218" t="e">
        <f>#REF!</f>
        <v>#REF!</v>
      </c>
      <c r="G31" s="216" t="e">
        <f>#REF!</f>
        <v>#REF!</v>
      </c>
      <c r="H31" s="141" t="s">
        <v>174</v>
      </c>
      <c r="I31" s="252"/>
      <c r="J31" s="135" t="str">
        <f>'YARIŞMA BİLGİLERİ'!$F$21</f>
        <v>Bayanlar</v>
      </c>
      <c r="K31" s="253" t="str">
        <f t="shared" si="0"/>
        <v>İSTANBUL-70. Cezmi Or Yarışmaları</v>
      </c>
      <c r="L31" s="139" t="e">
        <f>#REF!</f>
        <v>#REF!</v>
      </c>
      <c r="M31" s="139" t="s">
        <v>251</v>
      </c>
    </row>
    <row r="32" spans="1:13" s="131" customFormat="1" ht="26.25" customHeight="1" x14ac:dyDescent="0.2">
      <c r="A32" s="133">
        <v>84</v>
      </c>
      <c r="B32" s="213" t="s">
        <v>197</v>
      </c>
      <c r="C32" s="215" t="e">
        <f>#REF!</f>
        <v>#REF!</v>
      </c>
      <c r="D32" s="217" t="e">
        <f>#REF!</f>
        <v>#REF!</v>
      </c>
      <c r="E32" s="217" t="e">
        <f>#REF!</f>
        <v>#REF!</v>
      </c>
      <c r="F32" s="218" t="e">
        <f>#REF!</f>
        <v>#REF!</v>
      </c>
      <c r="G32" s="216" t="e">
        <f>#REF!</f>
        <v>#REF!</v>
      </c>
      <c r="H32" s="141" t="s">
        <v>174</v>
      </c>
      <c r="I32" s="252"/>
      <c r="J32" s="135" t="str">
        <f>'YARIŞMA BİLGİLERİ'!$F$21</f>
        <v>Bayanlar</v>
      </c>
      <c r="K32" s="253" t="str">
        <f t="shared" si="0"/>
        <v>İSTANBUL-70. Cezmi Or Yarışmaları</v>
      </c>
      <c r="L32" s="139" t="e">
        <f>#REF!</f>
        <v>#REF!</v>
      </c>
      <c r="M32" s="139" t="s">
        <v>251</v>
      </c>
    </row>
    <row r="33" spans="1:13" s="131" customFormat="1" ht="26.25" customHeight="1" x14ac:dyDescent="0.2">
      <c r="A33" s="133">
        <v>85</v>
      </c>
      <c r="B33" s="213" t="s">
        <v>197</v>
      </c>
      <c r="C33" s="215" t="e">
        <f>#REF!</f>
        <v>#REF!</v>
      </c>
      <c r="D33" s="217" t="e">
        <f>#REF!</f>
        <v>#REF!</v>
      </c>
      <c r="E33" s="217" t="e">
        <f>#REF!</f>
        <v>#REF!</v>
      </c>
      <c r="F33" s="218" t="e">
        <f>#REF!</f>
        <v>#REF!</v>
      </c>
      <c r="G33" s="216" t="e">
        <f>#REF!</f>
        <v>#REF!</v>
      </c>
      <c r="H33" s="141" t="s">
        <v>174</v>
      </c>
      <c r="I33" s="252"/>
      <c r="J33" s="135" t="str">
        <f>'YARIŞMA BİLGİLERİ'!$F$21</f>
        <v>Bayanlar</v>
      </c>
      <c r="K33" s="253" t="str">
        <f t="shared" si="0"/>
        <v>İSTANBUL-70. Cezmi Or Yarışmaları</v>
      </c>
      <c r="L33" s="139" t="e">
        <f>#REF!</f>
        <v>#REF!</v>
      </c>
      <c r="M33" s="139" t="s">
        <v>251</v>
      </c>
    </row>
    <row r="34" spans="1:13" s="131" customFormat="1" ht="26.25" customHeight="1" x14ac:dyDescent="0.2">
      <c r="A34" s="133">
        <v>86</v>
      </c>
      <c r="B34" s="213" t="s">
        <v>197</v>
      </c>
      <c r="C34" s="215" t="e">
        <f>#REF!</f>
        <v>#REF!</v>
      </c>
      <c r="D34" s="217" t="e">
        <f>#REF!</f>
        <v>#REF!</v>
      </c>
      <c r="E34" s="217" t="e">
        <f>#REF!</f>
        <v>#REF!</v>
      </c>
      <c r="F34" s="218" t="e">
        <f>#REF!</f>
        <v>#REF!</v>
      </c>
      <c r="G34" s="216" t="e">
        <f>#REF!</f>
        <v>#REF!</v>
      </c>
      <c r="H34" s="141" t="s">
        <v>174</v>
      </c>
      <c r="I34" s="252"/>
      <c r="J34" s="135" t="str">
        <f>'YARIŞMA BİLGİLERİ'!$F$21</f>
        <v>Bayanlar</v>
      </c>
      <c r="K34" s="253" t="str">
        <f t="shared" si="0"/>
        <v>İSTANBUL-70. Cezmi Or Yarışmaları</v>
      </c>
      <c r="L34" s="139" t="e">
        <f>#REF!</f>
        <v>#REF!</v>
      </c>
      <c r="M34" s="139" t="s">
        <v>251</v>
      </c>
    </row>
    <row r="35" spans="1:13" s="131" customFormat="1" ht="26.25" customHeight="1" x14ac:dyDescent="0.2">
      <c r="A35" s="133">
        <v>87</v>
      </c>
      <c r="B35" s="213" t="s">
        <v>197</v>
      </c>
      <c r="C35" s="215" t="e">
        <f>#REF!</f>
        <v>#REF!</v>
      </c>
      <c r="D35" s="217" t="e">
        <f>#REF!</f>
        <v>#REF!</v>
      </c>
      <c r="E35" s="217" t="e">
        <f>#REF!</f>
        <v>#REF!</v>
      </c>
      <c r="F35" s="218" t="e">
        <f>#REF!</f>
        <v>#REF!</v>
      </c>
      <c r="G35" s="216" t="e">
        <f>#REF!</f>
        <v>#REF!</v>
      </c>
      <c r="H35" s="141" t="s">
        <v>174</v>
      </c>
      <c r="I35" s="252"/>
      <c r="J35" s="135" t="str">
        <f>'YARIŞMA BİLGİLERİ'!$F$21</f>
        <v>Bayanlar</v>
      </c>
      <c r="K35" s="253" t="str">
        <f t="shared" si="0"/>
        <v>İSTANBUL-70. Cezmi Or Yarışmaları</v>
      </c>
      <c r="L35" s="139" t="e">
        <f>#REF!</f>
        <v>#REF!</v>
      </c>
      <c r="M35" s="139" t="s">
        <v>251</v>
      </c>
    </row>
    <row r="36" spans="1:13" s="131" customFormat="1" ht="26.25" customHeight="1" x14ac:dyDescent="0.2">
      <c r="A36" s="133">
        <v>88</v>
      </c>
      <c r="B36" s="213" t="s">
        <v>197</v>
      </c>
      <c r="C36" s="215" t="e">
        <f>#REF!</f>
        <v>#REF!</v>
      </c>
      <c r="D36" s="217" t="e">
        <f>#REF!</f>
        <v>#REF!</v>
      </c>
      <c r="E36" s="217" t="e">
        <f>#REF!</f>
        <v>#REF!</v>
      </c>
      <c r="F36" s="218" t="e">
        <f>#REF!</f>
        <v>#REF!</v>
      </c>
      <c r="G36" s="216" t="e">
        <f>#REF!</f>
        <v>#REF!</v>
      </c>
      <c r="H36" s="141" t="s">
        <v>174</v>
      </c>
      <c r="I36" s="252"/>
      <c r="J36" s="135" t="str">
        <f>'YARIŞMA BİLGİLERİ'!$F$21</f>
        <v>Bayanlar</v>
      </c>
      <c r="K36" s="253" t="str">
        <f t="shared" si="0"/>
        <v>İSTANBUL-70. Cezmi Or Yarışmaları</v>
      </c>
      <c r="L36" s="139" t="e">
        <f>#REF!</f>
        <v>#REF!</v>
      </c>
      <c r="M36" s="139" t="s">
        <v>251</v>
      </c>
    </row>
    <row r="37" spans="1:13" s="131" customFormat="1" ht="26.25" customHeight="1" x14ac:dyDescent="0.2">
      <c r="A37" s="133">
        <v>89</v>
      </c>
      <c r="B37" s="213" t="s">
        <v>197</v>
      </c>
      <c r="C37" s="215" t="e">
        <f>#REF!</f>
        <v>#REF!</v>
      </c>
      <c r="D37" s="217" t="e">
        <f>#REF!</f>
        <v>#REF!</v>
      </c>
      <c r="E37" s="217" t="e">
        <f>#REF!</f>
        <v>#REF!</v>
      </c>
      <c r="F37" s="218" t="e">
        <f>#REF!</f>
        <v>#REF!</v>
      </c>
      <c r="G37" s="216" t="e">
        <f>#REF!</f>
        <v>#REF!</v>
      </c>
      <c r="H37" s="141" t="s">
        <v>174</v>
      </c>
      <c r="I37" s="252"/>
      <c r="J37" s="135" t="str">
        <f>'YARIŞMA BİLGİLERİ'!$F$21</f>
        <v>Bayanlar</v>
      </c>
      <c r="K37" s="253" t="str">
        <f t="shared" si="0"/>
        <v>İSTANBUL-70. Cezmi Or Yarışmaları</v>
      </c>
      <c r="L37" s="139" t="e">
        <f>#REF!</f>
        <v>#REF!</v>
      </c>
      <c r="M37" s="139" t="s">
        <v>251</v>
      </c>
    </row>
    <row r="38" spans="1:13" s="131" customFormat="1" ht="26.25" customHeight="1" x14ac:dyDescent="0.2">
      <c r="A38" s="133">
        <v>90</v>
      </c>
      <c r="B38" s="213" t="s">
        <v>197</v>
      </c>
      <c r="C38" s="215" t="e">
        <f>#REF!</f>
        <v>#REF!</v>
      </c>
      <c r="D38" s="217" t="e">
        <f>#REF!</f>
        <v>#REF!</v>
      </c>
      <c r="E38" s="217" t="e">
        <f>#REF!</f>
        <v>#REF!</v>
      </c>
      <c r="F38" s="218" t="e">
        <f>#REF!</f>
        <v>#REF!</v>
      </c>
      <c r="G38" s="216" t="e">
        <f>#REF!</f>
        <v>#REF!</v>
      </c>
      <c r="H38" s="141" t="s">
        <v>174</v>
      </c>
      <c r="I38" s="252"/>
      <c r="J38" s="135" t="str">
        <f>'YARIŞMA BİLGİLERİ'!$F$21</f>
        <v>Bayanlar</v>
      </c>
      <c r="K38" s="253" t="str">
        <f t="shared" si="0"/>
        <v>İSTANBUL-70. Cezmi Or Yarışmaları</v>
      </c>
      <c r="L38" s="139" t="e">
        <f>#REF!</f>
        <v>#REF!</v>
      </c>
      <c r="M38" s="139" t="s">
        <v>251</v>
      </c>
    </row>
    <row r="39" spans="1:13" s="131" customFormat="1" ht="26.25" customHeight="1" x14ac:dyDescent="0.2">
      <c r="A39" s="133">
        <v>91</v>
      </c>
      <c r="B39" s="213" t="s">
        <v>197</v>
      </c>
      <c r="C39" s="215" t="e">
        <f>#REF!</f>
        <v>#REF!</v>
      </c>
      <c r="D39" s="217" t="e">
        <f>#REF!</f>
        <v>#REF!</v>
      </c>
      <c r="E39" s="217" t="e">
        <f>#REF!</f>
        <v>#REF!</v>
      </c>
      <c r="F39" s="218" t="e">
        <f>#REF!</f>
        <v>#REF!</v>
      </c>
      <c r="G39" s="216" t="e">
        <f>#REF!</f>
        <v>#REF!</v>
      </c>
      <c r="H39" s="141" t="s">
        <v>174</v>
      </c>
      <c r="I39" s="252"/>
      <c r="J39" s="135" t="str">
        <f>'YARIŞMA BİLGİLERİ'!$F$21</f>
        <v>Bayanlar</v>
      </c>
      <c r="K39" s="253" t="str">
        <f t="shared" si="0"/>
        <v>İSTANBUL-70. Cezmi Or Yarışmaları</v>
      </c>
      <c r="L39" s="139" t="e">
        <f>#REF!</f>
        <v>#REF!</v>
      </c>
      <c r="M39" s="139" t="s">
        <v>251</v>
      </c>
    </row>
    <row r="40" spans="1:13" s="131" customFormat="1" ht="26.25" customHeight="1" x14ac:dyDescent="0.2">
      <c r="A40" s="133">
        <v>92</v>
      </c>
      <c r="B40" s="213" t="s">
        <v>197</v>
      </c>
      <c r="C40" s="215" t="e">
        <f>#REF!</f>
        <v>#REF!</v>
      </c>
      <c r="D40" s="217" t="e">
        <f>#REF!</f>
        <v>#REF!</v>
      </c>
      <c r="E40" s="217" t="e">
        <f>#REF!</f>
        <v>#REF!</v>
      </c>
      <c r="F40" s="218" t="e">
        <f>#REF!</f>
        <v>#REF!</v>
      </c>
      <c r="G40" s="216" t="e">
        <f>#REF!</f>
        <v>#REF!</v>
      </c>
      <c r="H40" s="141" t="s">
        <v>174</v>
      </c>
      <c r="I40" s="252"/>
      <c r="J40" s="135" t="str">
        <f>'YARIŞMA BİLGİLERİ'!$F$21</f>
        <v>Bayanlar</v>
      </c>
      <c r="K40" s="253" t="str">
        <f t="shared" si="0"/>
        <v>İSTANBUL-70. Cezmi Or Yarışmaları</v>
      </c>
      <c r="L40" s="139" t="e">
        <f>#REF!</f>
        <v>#REF!</v>
      </c>
      <c r="M40" s="139" t="s">
        <v>251</v>
      </c>
    </row>
    <row r="41" spans="1:13" s="131" customFormat="1" ht="26.25" customHeight="1" x14ac:dyDescent="0.2">
      <c r="A41" s="133">
        <v>93</v>
      </c>
      <c r="B41" s="213" t="s">
        <v>197</v>
      </c>
      <c r="C41" s="215" t="e">
        <f>#REF!</f>
        <v>#REF!</v>
      </c>
      <c r="D41" s="217" t="e">
        <f>#REF!</f>
        <v>#REF!</v>
      </c>
      <c r="E41" s="217" t="e">
        <f>#REF!</f>
        <v>#REF!</v>
      </c>
      <c r="F41" s="218" t="e">
        <f>#REF!</f>
        <v>#REF!</v>
      </c>
      <c r="G41" s="216" t="e">
        <f>#REF!</f>
        <v>#REF!</v>
      </c>
      <c r="H41" s="141" t="s">
        <v>174</v>
      </c>
      <c r="I41" s="252"/>
      <c r="J41" s="135" t="str">
        <f>'YARIŞMA BİLGİLERİ'!$F$21</f>
        <v>Bayanlar</v>
      </c>
      <c r="K41" s="253" t="str">
        <f t="shared" si="0"/>
        <v>İSTANBUL-70. Cezmi Or Yarışmaları</v>
      </c>
      <c r="L41" s="139" t="e">
        <f>#REF!</f>
        <v>#REF!</v>
      </c>
      <c r="M41" s="139" t="s">
        <v>251</v>
      </c>
    </row>
    <row r="42" spans="1:13" s="131" customFormat="1" ht="26.25" customHeight="1" x14ac:dyDescent="0.2">
      <c r="A42" s="133">
        <v>94</v>
      </c>
      <c r="B42" s="213" t="s">
        <v>197</v>
      </c>
      <c r="C42" s="215" t="e">
        <f>#REF!</f>
        <v>#REF!</v>
      </c>
      <c r="D42" s="217" t="e">
        <f>#REF!</f>
        <v>#REF!</v>
      </c>
      <c r="E42" s="217" t="e">
        <f>#REF!</f>
        <v>#REF!</v>
      </c>
      <c r="F42" s="218" t="e">
        <f>#REF!</f>
        <v>#REF!</v>
      </c>
      <c r="G42" s="216" t="e">
        <f>#REF!</f>
        <v>#REF!</v>
      </c>
      <c r="H42" s="141" t="s">
        <v>174</v>
      </c>
      <c r="I42" s="252"/>
      <c r="J42" s="135" t="str">
        <f>'YARIŞMA BİLGİLERİ'!$F$21</f>
        <v>Bayanlar</v>
      </c>
      <c r="K42" s="253" t="str">
        <f t="shared" si="0"/>
        <v>İSTANBUL-70. Cezmi Or Yarışmaları</v>
      </c>
      <c r="L42" s="139" t="e">
        <f>#REF!</f>
        <v>#REF!</v>
      </c>
      <c r="M42" s="139" t="s">
        <v>251</v>
      </c>
    </row>
    <row r="43" spans="1:13" s="131" customFormat="1" ht="26.25" customHeight="1" x14ac:dyDescent="0.2">
      <c r="A43" s="133">
        <v>95</v>
      </c>
      <c r="B43" s="213" t="s">
        <v>197</v>
      </c>
      <c r="C43" s="215" t="e">
        <f>#REF!</f>
        <v>#REF!</v>
      </c>
      <c r="D43" s="217" t="e">
        <f>#REF!</f>
        <v>#REF!</v>
      </c>
      <c r="E43" s="217" t="e">
        <f>#REF!</f>
        <v>#REF!</v>
      </c>
      <c r="F43" s="218" t="e">
        <f>#REF!</f>
        <v>#REF!</v>
      </c>
      <c r="G43" s="216" t="e">
        <f>#REF!</f>
        <v>#REF!</v>
      </c>
      <c r="H43" s="141" t="s">
        <v>174</v>
      </c>
      <c r="I43" s="252"/>
      <c r="J43" s="135" t="str">
        <f>'YARIŞMA BİLGİLERİ'!$F$21</f>
        <v>Bayanlar</v>
      </c>
      <c r="K43" s="253" t="str">
        <f t="shared" si="0"/>
        <v>İSTANBUL-70. Cezmi Or Yarışmaları</v>
      </c>
      <c r="L43" s="139" t="e">
        <f>#REF!</f>
        <v>#REF!</v>
      </c>
      <c r="M43" s="139" t="s">
        <v>251</v>
      </c>
    </row>
    <row r="44" spans="1:13" s="131" customFormat="1" ht="26.25" customHeight="1" x14ac:dyDescent="0.2">
      <c r="A44" s="133">
        <v>96</v>
      </c>
      <c r="B44" s="213" t="s">
        <v>197</v>
      </c>
      <c r="C44" s="215" t="e">
        <f>#REF!</f>
        <v>#REF!</v>
      </c>
      <c r="D44" s="217" t="e">
        <f>#REF!</f>
        <v>#REF!</v>
      </c>
      <c r="E44" s="217" t="e">
        <f>#REF!</f>
        <v>#REF!</v>
      </c>
      <c r="F44" s="218" t="e">
        <f>#REF!</f>
        <v>#REF!</v>
      </c>
      <c r="G44" s="216" t="e">
        <f>#REF!</f>
        <v>#REF!</v>
      </c>
      <c r="H44" s="141" t="s">
        <v>174</v>
      </c>
      <c r="I44" s="252"/>
      <c r="J44" s="135" t="str">
        <f>'YARIŞMA BİLGİLERİ'!$F$21</f>
        <v>Bayanlar</v>
      </c>
      <c r="K44" s="253" t="str">
        <f t="shared" si="0"/>
        <v>İSTANBUL-70. Cezmi Or Yarışmaları</v>
      </c>
      <c r="L44" s="139" t="e">
        <f>#REF!</f>
        <v>#REF!</v>
      </c>
      <c r="M44" s="139" t="s">
        <v>251</v>
      </c>
    </row>
    <row r="45" spans="1:13" s="131" customFormat="1" ht="26.25" customHeight="1" x14ac:dyDescent="0.2">
      <c r="A45" s="133">
        <v>97</v>
      </c>
      <c r="B45" s="213" t="s">
        <v>197</v>
      </c>
      <c r="C45" s="215" t="e">
        <f>#REF!</f>
        <v>#REF!</v>
      </c>
      <c r="D45" s="217" t="e">
        <f>#REF!</f>
        <v>#REF!</v>
      </c>
      <c r="E45" s="217" t="e">
        <f>#REF!</f>
        <v>#REF!</v>
      </c>
      <c r="F45" s="218" t="e">
        <f>#REF!</f>
        <v>#REF!</v>
      </c>
      <c r="G45" s="216" t="e">
        <f>#REF!</f>
        <v>#REF!</v>
      </c>
      <c r="H45" s="141" t="s">
        <v>174</v>
      </c>
      <c r="I45" s="252"/>
      <c r="J45" s="135" t="str">
        <f>'YARIŞMA BİLGİLERİ'!$F$21</f>
        <v>Bayanlar</v>
      </c>
      <c r="K45" s="253" t="str">
        <f t="shared" si="0"/>
        <v>İSTANBUL-70. Cezmi Or Yarışmaları</v>
      </c>
      <c r="L45" s="139" t="e">
        <f>#REF!</f>
        <v>#REF!</v>
      </c>
      <c r="M45" s="139" t="s">
        <v>251</v>
      </c>
    </row>
    <row r="46" spans="1:13" s="131" customFormat="1" ht="26.25" customHeight="1" x14ac:dyDescent="0.2">
      <c r="A46" s="133">
        <v>98</v>
      </c>
      <c r="B46" s="213" t="s">
        <v>197</v>
      </c>
      <c r="C46" s="215" t="e">
        <f>#REF!</f>
        <v>#REF!</v>
      </c>
      <c r="D46" s="217" t="e">
        <f>#REF!</f>
        <v>#REF!</v>
      </c>
      <c r="E46" s="217" t="e">
        <f>#REF!</f>
        <v>#REF!</v>
      </c>
      <c r="F46" s="218" t="e">
        <f>#REF!</f>
        <v>#REF!</v>
      </c>
      <c r="G46" s="216" t="e">
        <f>#REF!</f>
        <v>#REF!</v>
      </c>
      <c r="H46" s="141" t="s">
        <v>174</v>
      </c>
      <c r="I46" s="252"/>
      <c r="J46" s="135" t="str">
        <f>'YARIŞMA BİLGİLERİ'!$F$21</f>
        <v>Bayanlar</v>
      </c>
      <c r="K46" s="253" t="str">
        <f t="shared" si="0"/>
        <v>İSTANBUL-70. Cezmi Or Yarışmaları</v>
      </c>
      <c r="L46" s="139" t="e">
        <f>#REF!</f>
        <v>#REF!</v>
      </c>
      <c r="M46" s="139" t="s">
        <v>251</v>
      </c>
    </row>
    <row r="47" spans="1:13" s="131" customFormat="1" ht="26.25" customHeight="1" x14ac:dyDescent="0.2">
      <c r="A47" s="133">
        <v>99</v>
      </c>
      <c r="B47" s="213" t="s">
        <v>197</v>
      </c>
      <c r="C47" s="215" t="e">
        <f>#REF!</f>
        <v>#REF!</v>
      </c>
      <c r="D47" s="217" t="e">
        <f>#REF!</f>
        <v>#REF!</v>
      </c>
      <c r="E47" s="217" t="e">
        <f>#REF!</f>
        <v>#REF!</v>
      </c>
      <c r="F47" s="218" t="e">
        <f>#REF!</f>
        <v>#REF!</v>
      </c>
      <c r="G47" s="216" t="e">
        <f>#REF!</f>
        <v>#REF!</v>
      </c>
      <c r="H47" s="141" t="s">
        <v>174</v>
      </c>
      <c r="I47" s="252"/>
      <c r="J47" s="135" t="str">
        <f>'YARIŞMA BİLGİLERİ'!$F$21</f>
        <v>Bayanlar</v>
      </c>
      <c r="K47" s="253" t="str">
        <f t="shared" si="0"/>
        <v>İSTANBUL-70. Cezmi Or Yarışmaları</v>
      </c>
      <c r="L47" s="139" t="e">
        <f>#REF!</f>
        <v>#REF!</v>
      </c>
      <c r="M47" s="139" t="s">
        <v>251</v>
      </c>
    </row>
    <row r="48" spans="1:13" s="131" customFormat="1" ht="26.25" customHeight="1" x14ac:dyDescent="0.2">
      <c r="A48" s="133">
        <v>100</v>
      </c>
      <c r="B48" s="213" t="s">
        <v>197</v>
      </c>
      <c r="C48" s="215" t="e">
        <f>#REF!</f>
        <v>#REF!</v>
      </c>
      <c r="D48" s="217" t="e">
        <f>#REF!</f>
        <v>#REF!</v>
      </c>
      <c r="E48" s="217" t="e">
        <f>#REF!</f>
        <v>#REF!</v>
      </c>
      <c r="F48" s="218" t="e">
        <f>#REF!</f>
        <v>#REF!</v>
      </c>
      <c r="G48" s="216" t="e">
        <f>#REF!</f>
        <v>#REF!</v>
      </c>
      <c r="H48" s="141" t="s">
        <v>174</v>
      </c>
      <c r="I48" s="252"/>
      <c r="J48" s="135" t="str">
        <f>'YARIŞMA BİLGİLERİ'!$F$21</f>
        <v>Bayanlar</v>
      </c>
      <c r="K48" s="253" t="str">
        <f t="shared" si="0"/>
        <v>İSTANBUL-70. Cezmi Or Yarışmaları</v>
      </c>
      <c r="L48" s="139" t="e">
        <f>#REF!</f>
        <v>#REF!</v>
      </c>
      <c r="M48" s="139" t="s">
        <v>251</v>
      </c>
    </row>
    <row r="49" spans="1:13" s="131" customFormat="1" ht="26.25" customHeight="1" x14ac:dyDescent="0.2">
      <c r="A49" s="133">
        <v>101</v>
      </c>
      <c r="B49" s="213" t="s">
        <v>197</v>
      </c>
      <c r="C49" s="215" t="e">
        <f>#REF!</f>
        <v>#REF!</v>
      </c>
      <c r="D49" s="217" t="e">
        <f>#REF!</f>
        <v>#REF!</v>
      </c>
      <c r="E49" s="217" t="e">
        <f>#REF!</f>
        <v>#REF!</v>
      </c>
      <c r="F49" s="218" t="e">
        <f>#REF!</f>
        <v>#REF!</v>
      </c>
      <c r="G49" s="216" t="e">
        <f>#REF!</f>
        <v>#REF!</v>
      </c>
      <c r="H49" s="141" t="s">
        <v>174</v>
      </c>
      <c r="I49" s="252"/>
      <c r="J49" s="135" t="str">
        <f>'YARIŞMA BİLGİLERİ'!$F$21</f>
        <v>Bayanlar</v>
      </c>
      <c r="K49" s="253" t="str">
        <f t="shared" si="0"/>
        <v>İSTANBUL-70. Cezmi Or Yarışmaları</v>
      </c>
      <c r="L49" s="139" t="e">
        <f>#REF!</f>
        <v>#REF!</v>
      </c>
      <c r="M49" s="139" t="s">
        <v>251</v>
      </c>
    </row>
    <row r="50" spans="1:13" s="131" customFormat="1" ht="26.25" customHeight="1" x14ac:dyDescent="0.2">
      <c r="A50" s="133">
        <v>102</v>
      </c>
      <c r="B50" s="213" t="s">
        <v>197</v>
      </c>
      <c r="C50" s="215" t="e">
        <f>#REF!</f>
        <v>#REF!</v>
      </c>
      <c r="D50" s="217" t="e">
        <f>#REF!</f>
        <v>#REF!</v>
      </c>
      <c r="E50" s="217" t="e">
        <f>#REF!</f>
        <v>#REF!</v>
      </c>
      <c r="F50" s="218" t="e">
        <f>#REF!</f>
        <v>#REF!</v>
      </c>
      <c r="G50" s="216" t="e">
        <f>#REF!</f>
        <v>#REF!</v>
      </c>
      <c r="H50" s="141" t="s">
        <v>174</v>
      </c>
      <c r="I50" s="252"/>
      <c r="J50" s="135" t="str">
        <f>'YARIŞMA BİLGİLERİ'!$F$21</f>
        <v>Bayanlar</v>
      </c>
      <c r="K50" s="253" t="str">
        <f t="shared" si="0"/>
        <v>İSTANBUL-70. Cezmi Or Yarışmaları</v>
      </c>
      <c r="L50" s="139" t="e">
        <f>#REF!</f>
        <v>#REF!</v>
      </c>
      <c r="M50" s="139" t="s">
        <v>251</v>
      </c>
    </row>
    <row r="51" spans="1:13" s="131" customFormat="1" ht="26.25" customHeight="1" x14ac:dyDescent="0.2">
      <c r="A51" s="133">
        <v>103</v>
      </c>
      <c r="B51" s="213" t="s">
        <v>197</v>
      </c>
      <c r="C51" s="215" t="e">
        <f>#REF!</f>
        <v>#REF!</v>
      </c>
      <c r="D51" s="217" t="e">
        <f>#REF!</f>
        <v>#REF!</v>
      </c>
      <c r="E51" s="217" t="e">
        <f>#REF!</f>
        <v>#REF!</v>
      </c>
      <c r="F51" s="218" t="e">
        <f>#REF!</f>
        <v>#REF!</v>
      </c>
      <c r="G51" s="216" t="e">
        <f>#REF!</f>
        <v>#REF!</v>
      </c>
      <c r="H51" s="141" t="s">
        <v>174</v>
      </c>
      <c r="I51" s="252"/>
      <c r="J51" s="135" t="str">
        <f>'YARIŞMA BİLGİLERİ'!$F$21</f>
        <v>Bayanlar</v>
      </c>
      <c r="K51" s="253" t="str">
        <f t="shared" si="0"/>
        <v>İSTANBUL-70. Cezmi Or Yarışmaları</v>
      </c>
      <c r="L51" s="139" t="e">
        <f>#REF!</f>
        <v>#REF!</v>
      </c>
      <c r="M51" s="139" t="s">
        <v>251</v>
      </c>
    </row>
    <row r="52" spans="1:13" s="131" customFormat="1" ht="26.25" customHeight="1" x14ac:dyDescent="0.2">
      <c r="A52" s="133">
        <v>104</v>
      </c>
      <c r="B52" s="213" t="s">
        <v>197</v>
      </c>
      <c r="C52" s="215" t="e">
        <f>#REF!</f>
        <v>#REF!</v>
      </c>
      <c r="D52" s="217" t="e">
        <f>#REF!</f>
        <v>#REF!</v>
      </c>
      <c r="E52" s="217" t="e">
        <f>#REF!</f>
        <v>#REF!</v>
      </c>
      <c r="F52" s="218" t="e">
        <f>#REF!</f>
        <v>#REF!</v>
      </c>
      <c r="G52" s="216" t="e">
        <f>#REF!</f>
        <v>#REF!</v>
      </c>
      <c r="H52" s="141" t="s">
        <v>174</v>
      </c>
      <c r="I52" s="252"/>
      <c r="J52" s="135" t="str">
        <f>'YARIŞMA BİLGİLERİ'!$F$21</f>
        <v>Bayanlar</v>
      </c>
      <c r="K52" s="253" t="str">
        <f t="shared" si="0"/>
        <v>İSTANBUL-70. Cezmi Or Yarışmaları</v>
      </c>
      <c r="L52" s="139" t="e">
        <f>#REF!</f>
        <v>#REF!</v>
      </c>
      <c r="M52" s="139" t="s">
        <v>251</v>
      </c>
    </row>
    <row r="53" spans="1:13" s="131" customFormat="1" ht="26.25" customHeight="1" x14ac:dyDescent="0.2">
      <c r="A53" s="133">
        <v>105</v>
      </c>
      <c r="B53" s="213" t="s">
        <v>197</v>
      </c>
      <c r="C53" s="215" t="e">
        <f>#REF!</f>
        <v>#REF!</v>
      </c>
      <c r="D53" s="217" t="e">
        <f>#REF!</f>
        <v>#REF!</v>
      </c>
      <c r="E53" s="217" t="e">
        <f>#REF!</f>
        <v>#REF!</v>
      </c>
      <c r="F53" s="218" t="e">
        <f>#REF!</f>
        <v>#REF!</v>
      </c>
      <c r="G53" s="216" t="e">
        <f>#REF!</f>
        <v>#REF!</v>
      </c>
      <c r="H53" s="141" t="s">
        <v>174</v>
      </c>
      <c r="I53" s="252"/>
      <c r="J53" s="135" t="str">
        <f>'YARIŞMA BİLGİLERİ'!$F$21</f>
        <v>Bayanlar</v>
      </c>
      <c r="K53" s="253" t="str">
        <f t="shared" si="0"/>
        <v>İSTANBUL-70. Cezmi Or Yarışmaları</v>
      </c>
      <c r="L53" s="139" t="e">
        <f>#REF!</f>
        <v>#REF!</v>
      </c>
      <c r="M53" s="139" t="s">
        <v>251</v>
      </c>
    </row>
    <row r="54" spans="1:13" s="131" customFormat="1" ht="26.25" customHeight="1" x14ac:dyDescent="0.2">
      <c r="A54" s="133">
        <v>106</v>
      </c>
      <c r="B54" s="213" t="s">
        <v>197</v>
      </c>
      <c r="C54" s="215" t="e">
        <f>#REF!</f>
        <v>#REF!</v>
      </c>
      <c r="D54" s="217" t="e">
        <f>#REF!</f>
        <v>#REF!</v>
      </c>
      <c r="E54" s="217" t="e">
        <f>#REF!</f>
        <v>#REF!</v>
      </c>
      <c r="F54" s="218" t="e">
        <f>#REF!</f>
        <v>#REF!</v>
      </c>
      <c r="G54" s="216" t="e">
        <f>#REF!</f>
        <v>#REF!</v>
      </c>
      <c r="H54" s="141" t="s">
        <v>174</v>
      </c>
      <c r="I54" s="252"/>
      <c r="J54" s="135" t="str">
        <f>'YARIŞMA BİLGİLERİ'!$F$21</f>
        <v>Bayanlar</v>
      </c>
      <c r="K54" s="253" t="str">
        <f t="shared" si="0"/>
        <v>İSTANBUL-70. Cezmi Or Yarışmaları</v>
      </c>
      <c r="L54" s="139" t="e">
        <f>#REF!</f>
        <v>#REF!</v>
      </c>
      <c r="M54" s="139" t="s">
        <v>251</v>
      </c>
    </row>
    <row r="55" spans="1:13" s="131" customFormat="1" ht="26.25" customHeight="1" x14ac:dyDescent="0.2">
      <c r="A55" s="133">
        <v>107</v>
      </c>
      <c r="B55" s="213" t="s">
        <v>197</v>
      </c>
      <c r="C55" s="215" t="e">
        <f>#REF!</f>
        <v>#REF!</v>
      </c>
      <c r="D55" s="217" t="e">
        <f>#REF!</f>
        <v>#REF!</v>
      </c>
      <c r="E55" s="217" t="e">
        <f>#REF!</f>
        <v>#REF!</v>
      </c>
      <c r="F55" s="218" t="e">
        <f>#REF!</f>
        <v>#REF!</v>
      </c>
      <c r="G55" s="216" t="e">
        <f>#REF!</f>
        <v>#REF!</v>
      </c>
      <c r="H55" s="141" t="s">
        <v>174</v>
      </c>
      <c r="I55" s="252"/>
      <c r="J55" s="135" t="str">
        <f>'YARIŞMA BİLGİLERİ'!$F$21</f>
        <v>Bayanlar</v>
      </c>
      <c r="K55" s="253" t="str">
        <f t="shared" si="0"/>
        <v>İSTANBUL-70. Cezmi Or Yarışmaları</v>
      </c>
      <c r="L55" s="139" t="e">
        <f>#REF!</f>
        <v>#REF!</v>
      </c>
      <c r="M55" s="139" t="s">
        <v>251</v>
      </c>
    </row>
    <row r="56" spans="1:13" s="131" customFormat="1" ht="26.25" customHeight="1" x14ac:dyDescent="0.2">
      <c r="A56" s="133">
        <v>123</v>
      </c>
      <c r="B56" s="213" t="s">
        <v>197</v>
      </c>
      <c r="C56" s="215" t="e">
        <f>#REF!</f>
        <v>#REF!</v>
      </c>
      <c r="D56" s="217" t="e">
        <f>#REF!</f>
        <v>#REF!</v>
      </c>
      <c r="E56" s="217" t="e">
        <f>#REF!</f>
        <v>#REF!</v>
      </c>
      <c r="F56" s="218" t="e">
        <f>#REF!</f>
        <v>#REF!</v>
      </c>
      <c r="G56" s="216" t="e">
        <f>#REF!</f>
        <v>#REF!</v>
      </c>
      <c r="H56" s="141" t="s">
        <v>174</v>
      </c>
      <c r="I56" s="252"/>
      <c r="J56" s="135" t="str">
        <f>'YARIŞMA BİLGİLERİ'!$F$21</f>
        <v>Bayanlar</v>
      </c>
      <c r="K56" s="253" t="str">
        <f t="shared" si="0"/>
        <v>İSTANBUL-70. Cezmi Or Yarışmaları</v>
      </c>
      <c r="L56" s="139" t="e">
        <f>#REF!</f>
        <v>#REF!</v>
      </c>
      <c r="M56" s="139" t="s">
        <v>251</v>
      </c>
    </row>
    <row r="57" spans="1:13" s="131" customFormat="1" ht="26.25" customHeight="1" x14ac:dyDescent="0.2">
      <c r="A57" s="133">
        <v>124</v>
      </c>
      <c r="B57" s="213" t="s">
        <v>197</v>
      </c>
      <c r="C57" s="215" t="e">
        <f>#REF!</f>
        <v>#REF!</v>
      </c>
      <c r="D57" s="217" t="e">
        <f>#REF!</f>
        <v>#REF!</v>
      </c>
      <c r="E57" s="217" t="e">
        <f>#REF!</f>
        <v>#REF!</v>
      </c>
      <c r="F57" s="218" t="e">
        <f>#REF!</f>
        <v>#REF!</v>
      </c>
      <c r="G57" s="216" t="e">
        <f>#REF!</f>
        <v>#REF!</v>
      </c>
      <c r="H57" s="141" t="s">
        <v>174</v>
      </c>
      <c r="I57" s="252"/>
      <c r="J57" s="135" t="str">
        <f>'YARIŞMA BİLGİLERİ'!$F$21</f>
        <v>Bayanlar</v>
      </c>
      <c r="K57" s="253" t="str">
        <f t="shared" si="0"/>
        <v>İSTANBUL-70. Cezmi Or Yarışmaları</v>
      </c>
      <c r="L57" s="139" t="e">
        <f>#REF!</f>
        <v>#REF!</v>
      </c>
      <c r="M57" s="139" t="s">
        <v>251</v>
      </c>
    </row>
    <row r="58" spans="1:13" s="131" customFormat="1" ht="26.25" customHeight="1" x14ac:dyDescent="0.2">
      <c r="A58" s="133">
        <v>125</v>
      </c>
      <c r="B58" s="213" t="s">
        <v>197</v>
      </c>
      <c r="C58" s="215" t="e">
        <f>#REF!</f>
        <v>#REF!</v>
      </c>
      <c r="D58" s="217" t="e">
        <f>#REF!</f>
        <v>#REF!</v>
      </c>
      <c r="E58" s="217" t="e">
        <f>#REF!</f>
        <v>#REF!</v>
      </c>
      <c r="F58" s="218" t="e">
        <f>#REF!</f>
        <v>#REF!</v>
      </c>
      <c r="G58" s="216" t="e">
        <f>#REF!</f>
        <v>#REF!</v>
      </c>
      <c r="H58" s="141" t="s">
        <v>174</v>
      </c>
      <c r="I58" s="252"/>
      <c r="J58" s="135" t="str">
        <f>'YARIŞMA BİLGİLERİ'!$F$21</f>
        <v>Bayanlar</v>
      </c>
      <c r="K58" s="253" t="str">
        <f t="shared" si="0"/>
        <v>İSTANBUL-70. Cezmi Or Yarışmaları</v>
      </c>
      <c r="L58" s="139" t="e">
        <f>#REF!</f>
        <v>#REF!</v>
      </c>
      <c r="M58" s="139" t="s">
        <v>251</v>
      </c>
    </row>
    <row r="59" spans="1:13" s="131" customFormat="1" ht="26.25" customHeight="1" x14ac:dyDescent="0.2">
      <c r="A59" s="133">
        <v>126</v>
      </c>
      <c r="B59" s="213" t="s">
        <v>198</v>
      </c>
      <c r="C59" s="215" t="e">
        <f>#REF!</f>
        <v>#REF!</v>
      </c>
      <c r="D59" s="217" t="e">
        <f>#REF!</f>
        <v>#REF!</v>
      </c>
      <c r="E59" s="217" t="e">
        <f>#REF!</f>
        <v>#REF!</v>
      </c>
      <c r="F59" s="219" t="e">
        <f>#REF!</f>
        <v>#REF!</v>
      </c>
      <c r="G59" s="216" t="e">
        <f>#REF!</f>
        <v>#REF!</v>
      </c>
      <c r="H59" s="141" t="s">
        <v>175</v>
      </c>
      <c r="I59" s="252"/>
      <c r="J59" s="135" t="str">
        <f>'YARIŞMA BİLGİLERİ'!$F$21</f>
        <v>Bayanlar</v>
      </c>
      <c r="K59" s="253" t="str">
        <f t="shared" si="0"/>
        <v>İSTANBUL-70. Cezmi Or Yarışmaları</v>
      </c>
      <c r="L59" s="139" t="e">
        <f>#REF!</f>
        <v>#REF!</v>
      </c>
      <c r="M59" s="139" t="s">
        <v>251</v>
      </c>
    </row>
    <row r="60" spans="1:13" s="131" customFormat="1" ht="26.25" customHeight="1" x14ac:dyDescent="0.2">
      <c r="A60" s="133">
        <v>127</v>
      </c>
      <c r="B60" s="213" t="s">
        <v>198</v>
      </c>
      <c r="C60" s="215" t="e">
        <f>#REF!</f>
        <v>#REF!</v>
      </c>
      <c r="D60" s="217" t="e">
        <f>#REF!</f>
        <v>#REF!</v>
      </c>
      <c r="E60" s="217" t="e">
        <f>#REF!</f>
        <v>#REF!</v>
      </c>
      <c r="F60" s="219" t="e">
        <f>#REF!</f>
        <v>#REF!</v>
      </c>
      <c r="G60" s="216" t="e">
        <f>#REF!</f>
        <v>#REF!</v>
      </c>
      <c r="H60" s="141" t="s">
        <v>175</v>
      </c>
      <c r="I60" s="252"/>
      <c r="J60" s="135" t="str">
        <f>'YARIŞMA BİLGİLERİ'!$F$21</f>
        <v>Bayanlar</v>
      </c>
      <c r="K60" s="253" t="str">
        <f t="shared" si="0"/>
        <v>İSTANBUL-70. Cezmi Or Yarışmaları</v>
      </c>
      <c r="L60" s="139" t="e">
        <f>#REF!</f>
        <v>#REF!</v>
      </c>
      <c r="M60" s="139" t="s">
        <v>251</v>
      </c>
    </row>
    <row r="61" spans="1:13" s="131" customFormat="1" ht="26.25" customHeight="1" x14ac:dyDescent="0.2">
      <c r="A61" s="133">
        <v>128</v>
      </c>
      <c r="B61" s="213" t="s">
        <v>198</v>
      </c>
      <c r="C61" s="215" t="e">
        <f>#REF!</f>
        <v>#REF!</v>
      </c>
      <c r="D61" s="217" t="e">
        <f>#REF!</f>
        <v>#REF!</v>
      </c>
      <c r="E61" s="217" t="e">
        <f>#REF!</f>
        <v>#REF!</v>
      </c>
      <c r="F61" s="219" t="e">
        <f>#REF!</f>
        <v>#REF!</v>
      </c>
      <c r="G61" s="216" t="e">
        <f>#REF!</f>
        <v>#REF!</v>
      </c>
      <c r="H61" s="141" t="s">
        <v>175</v>
      </c>
      <c r="I61" s="252"/>
      <c r="J61" s="135" t="str">
        <f>'YARIŞMA BİLGİLERİ'!$F$21</f>
        <v>Bayanlar</v>
      </c>
      <c r="K61" s="253" t="str">
        <f t="shared" si="0"/>
        <v>İSTANBUL-70. Cezmi Or Yarışmaları</v>
      </c>
      <c r="L61" s="139" t="e">
        <f>#REF!</f>
        <v>#REF!</v>
      </c>
      <c r="M61" s="139" t="s">
        <v>251</v>
      </c>
    </row>
    <row r="62" spans="1:13" s="131" customFormat="1" ht="26.25" customHeight="1" x14ac:dyDescent="0.2">
      <c r="A62" s="133">
        <v>129</v>
      </c>
      <c r="B62" s="213" t="s">
        <v>198</v>
      </c>
      <c r="C62" s="215" t="e">
        <f>#REF!</f>
        <v>#REF!</v>
      </c>
      <c r="D62" s="217" t="e">
        <f>#REF!</f>
        <v>#REF!</v>
      </c>
      <c r="E62" s="217" t="e">
        <f>#REF!</f>
        <v>#REF!</v>
      </c>
      <c r="F62" s="219" t="e">
        <f>#REF!</f>
        <v>#REF!</v>
      </c>
      <c r="G62" s="216" t="e">
        <f>#REF!</f>
        <v>#REF!</v>
      </c>
      <c r="H62" s="141" t="s">
        <v>175</v>
      </c>
      <c r="I62" s="252"/>
      <c r="J62" s="135" t="str">
        <f>'YARIŞMA BİLGİLERİ'!$F$21</f>
        <v>Bayanlar</v>
      </c>
      <c r="K62" s="253" t="str">
        <f t="shared" si="0"/>
        <v>İSTANBUL-70. Cezmi Or Yarışmaları</v>
      </c>
      <c r="L62" s="139" t="e">
        <f>#REF!</f>
        <v>#REF!</v>
      </c>
      <c r="M62" s="139" t="s">
        <v>251</v>
      </c>
    </row>
    <row r="63" spans="1:13" s="131" customFormat="1" ht="26.25" customHeight="1" x14ac:dyDescent="0.2">
      <c r="A63" s="133">
        <v>130</v>
      </c>
      <c r="B63" s="213" t="s">
        <v>198</v>
      </c>
      <c r="C63" s="215" t="e">
        <f>#REF!</f>
        <v>#REF!</v>
      </c>
      <c r="D63" s="217" t="e">
        <f>#REF!</f>
        <v>#REF!</v>
      </c>
      <c r="E63" s="217" t="e">
        <f>#REF!</f>
        <v>#REF!</v>
      </c>
      <c r="F63" s="219" t="e">
        <f>#REF!</f>
        <v>#REF!</v>
      </c>
      <c r="G63" s="216" t="e">
        <f>#REF!</f>
        <v>#REF!</v>
      </c>
      <c r="H63" s="141" t="s">
        <v>175</v>
      </c>
      <c r="I63" s="252"/>
      <c r="J63" s="135" t="str">
        <f>'YARIŞMA BİLGİLERİ'!$F$21</f>
        <v>Bayanlar</v>
      </c>
      <c r="K63" s="253" t="str">
        <f t="shared" si="0"/>
        <v>İSTANBUL-70. Cezmi Or Yarışmaları</v>
      </c>
      <c r="L63" s="139" t="e">
        <f>#REF!</f>
        <v>#REF!</v>
      </c>
      <c r="M63" s="139" t="s">
        <v>251</v>
      </c>
    </row>
    <row r="64" spans="1:13" s="131" customFormat="1" ht="26.25" customHeight="1" x14ac:dyDescent="0.2">
      <c r="A64" s="133">
        <v>131</v>
      </c>
      <c r="B64" s="213" t="s">
        <v>198</v>
      </c>
      <c r="C64" s="215" t="e">
        <f>#REF!</f>
        <v>#REF!</v>
      </c>
      <c r="D64" s="217" t="e">
        <f>#REF!</f>
        <v>#REF!</v>
      </c>
      <c r="E64" s="217" t="e">
        <f>#REF!</f>
        <v>#REF!</v>
      </c>
      <c r="F64" s="219" t="e">
        <f>#REF!</f>
        <v>#REF!</v>
      </c>
      <c r="G64" s="216" t="e">
        <f>#REF!</f>
        <v>#REF!</v>
      </c>
      <c r="H64" s="141" t="s">
        <v>175</v>
      </c>
      <c r="I64" s="252"/>
      <c r="J64" s="135" t="str">
        <f>'YARIŞMA BİLGİLERİ'!$F$21</f>
        <v>Bayanlar</v>
      </c>
      <c r="K64" s="253" t="str">
        <f t="shared" si="0"/>
        <v>İSTANBUL-70. Cezmi Or Yarışmaları</v>
      </c>
      <c r="L64" s="139" t="e">
        <f>#REF!</f>
        <v>#REF!</v>
      </c>
      <c r="M64" s="139" t="s">
        <v>251</v>
      </c>
    </row>
    <row r="65" spans="1:13" s="131" customFormat="1" ht="26.25" customHeight="1" x14ac:dyDescent="0.2">
      <c r="A65" s="133">
        <v>132</v>
      </c>
      <c r="B65" s="213" t="s">
        <v>198</v>
      </c>
      <c r="C65" s="215" t="e">
        <f>#REF!</f>
        <v>#REF!</v>
      </c>
      <c r="D65" s="217" t="e">
        <f>#REF!</f>
        <v>#REF!</v>
      </c>
      <c r="E65" s="217" t="e">
        <f>#REF!</f>
        <v>#REF!</v>
      </c>
      <c r="F65" s="219" t="e">
        <f>#REF!</f>
        <v>#REF!</v>
      </c>
      <c r="G65" s="216" t="e">
        <f>#REF!</f>
        <v>#REF!</v>
      </c>
      <c r="H65" s="141" t="s">
        <v>175</v>
      </c>
      <c r="I65" s="252"/>
      <c r="J65" s="135" t="str">
        <f>'YARIŞMA BİLGİLERİ'!$F$21</f>
        <v>Bayanlar</v>
      </c>
      <c r="K65" s="253" t="str">
        <f t="shared" si="0"/>
        <v>İSTANBUL-70. Cezmi Or Yarışmaları</v>
      </c>
      <c r="L65" s="139" t="e">
        <f>#REF!</f>
        <v>#REF!</v>
      </c>
      <c r="M65" s="139" t="s">
        <v>251</v>
      </c>
    </row>
    <row r="66" spans="1:13" s="131" customFormat="1" ht="26.25" customHeight="1" x14ac:dyDescent="0.2">
      <c r="A66" s="133">
        <v>133</v>
      </c>
      <c r="B66" s="213" t="s">
        <v>198</v>
      </c>
      <c r="C66" s="215" t="e">
        <f>#REF!</f>
        <v>#REF!</v>
      </c>
      <c r="D66" s="217" t="e">
        <f>#REF!</f>
        <v>#REF!</v>
      </c>
      <c r="E66" s="217" t="e">
        <f>#REF!</f>
        <v>#REF!</v>
      </c>
      <c r="F66" s="219" t="e">
        <f>#REF!</f>
        <v>#REF!</v>
      </c>
      <c r="G66" s="216" t="e">
        <f>#REF!</f>
        <v>#REF!</v>
      </c>
      <c r="H66" s="141" t="s">
        <v>175</v>
      </c>
      <c r="I66" s="252"/>
      <c r="J66" s="135" t="str">
        <f>'YARIŞMA BİLGİLERİ'!$F$21</f>
        <v>Bayanlar</v>
      </c>
      <c r="K66" s="253" t="str">
        <f t="shared" si="0"/>
        <v>İSTANBUL-70. Cezmi Or Yarışmaları</v>
      </c>
      <c r="L66" s="139" t="e">
        <f>#REF!</f>
        <v>#REF!</v>
      </c>
      <c r="M66" s="139" t="s">
        <v>251</v>
      </c>
    </row>
    <row r="67" spans="1:13" s="131" customFormat="1" ht="26.25" customHeight="1" x14ac:dyDescent="0.2">
      <c r="A67" s="133">
        <v>134</v>
      </c>
      <c r="B67" s="213" t="s">
        <v>198</v>
      </c>
      <c r="C67" s="215" t="e">
        <f>#REF!</f>
        <v>#REF!</v>
      </c>
      <c r="D67" s="217" t="e">
        <f>#REF!</f>
        <v>#REF!</v>
      </c>
      <c r="E67" s="217" t="e">
        <f>#REF!</f>
        <v>#REF!</v>
      </c>
      <c r="F67" s="219" t="e">
        <f>#REF!</f>
        <v>#REF!</v>
      </c>
      <c r="G67" s="216" t="e">
        <f>#REF!</f>
        <v>#REF!</v>
      </c>
      <c r="H67" s="141" t="s">
        <v>175</v>
      </c>
      <c r="I67" s="252"/>
      <c r="J67" s="135" t="str">
        <f>'YARIŞMA BİLGİLERİ'!$F$21</f>
        <v>Bayanlar</v>
      </c>
      <c r="K67" s="253" t="str">
        <f t="shared" ref="K67:K130" si="1">CONCATENATE(K$1,"-",A$1)</f>
        <v>İSTANBUL-70. Cezmi Or Yarışmaları</v>
      </c>
      <c r="L67" s="139" t="e">
        <f>#REF!</f>
        <v>#REF!</v>
      </c>
      <c r="M67" s="139" t="s">
        <v>251</v>
      </c>
    </row>
    <row r="68" spans="1:13" s="131" customFormat="1" ht="26.25" customHeight="1" x14ac:dyDescent="0.2">
      <c r="A68" s="133">
        <v>135</v>
      </c>
      <c r="B68" s="213" t="s">
        <v>198</v>
      </c>
      <c r="C68" s="215" t="e">
        <f>#REF!</f>
        <v>#REF!</v>
      </c>
      <c r="D68" s="217" t="e">
        <f>#REF!</f>
        <v>#REF!</v>
      </c>
      <c r="E68" s="217" t="e">
        <f>#REF!</f>
        <v>#REF!</v>
      </c>
      <c r="F68" s="219" t="e">
        <f>#REF!</f>
        <v>#REF!</v>
      </c>
      <c r="G68" s="216" t="e">
        <f>#REF!</f>
        <v>#REF!</v>
      </c>
      <c r="H68" s="141" t="s">
        <v>175</v>
      </c>
      <c r="I68" s="252"/>
      <c r="J68" s="135" t="str">
        <f>'YARIŞMA BİLGİLERİ'!$F$21</f>
        <v>Bayanlar</v>
      </c>
      <c r="K68" s="253" t="str">
        <f t="shared" si="1"/>
        <v>İSTANBUL-70. Cezmi Or Yarışmaları</v>
      </c>
      <c r="L68" s="139" t="e">
        <f>#REF!</f>
        <v>#REF!</v>
      </c>
      <c r="M68" s="139" t="s">
        <v>251</v>
      </c>
    </row>
    <row r="69" spans="1:13" s="131" customFormat="1" ht="26.25" customHeight="1" x14ac:dyDescent="0.2">
      <c r="A69" s="133">
        <v>136</v>
      </c>
      <c r="B69" s="213" t="s">
        <v>198</v>
      </c>
      <c r="C69" s="215" t="e">
        <f>#REF!</f>
        <v>#REF!</v>
      </c>
      <c r="D69" s="217" t="e">
        <f>#REF!</f>
        <v>#REF!</v>
      </c>
      <c r="E69" s="217" t="e">
        <f>#REF!</f>
        <v>#REF!</v>
      </c>
      <c r="F69" s="219" t="e">
        <f>#REF!</f>
        <v>#REF!</v>
      </c>
      <c r="G69" s="216" t="e">
        <f>#REF!</f>
        <v>#REF!</v>
      </c>
      <c r="H69" s="141" t="s">
        <v>175</v>
      </c>
      <c r="I69" s="252"/>
      <c r="J69" s="135" t="str">
        <f>'YARIŞMA BİLGİLERİ'!$F$21</f>
        <v>Bayanlar</v>
      </c>
      <c r="K69" s="253" t="str">
        <f t="shared" si="1"/>
        <v>İSTANBUL-70. Cezmi Or Yarışmaları</v>
      </c>
      <c r="L69" s="139" t="e">
        <f>#REF!</f>
        <v>#REF!</v>
      </c>
      <c r="M69" s="139" t="s">
        <v>251</v>
      </c>
    </row>
    <row r="70" spans="1:13" s="131" customFormat="1" ht="26.25" customHeight="1" x14ac:dyDescent="0.2">
      <c r="A70" s="133">
        <v>137</v>
      </c>
      <c r="B70" s="213" t="s">
        <v>198</v>
      </c>
      <c r="C70" s="215" t="e">
        <f>#REF!</f>
        <v>#REF!</v>
      </c>
      <c r="D70" s="217" t="e">
        <f>#REF!</f>
        <v>#REF!</v>
      </c>
      <c r="E70" s="217" t="e">
        <f>#REF!</f>
        <v>#REF!</v>
      </c>
      <c r="F70" s="219" t="e">
        <f>#REF!</f>
        <v>#REF!</v>
      </c>
      <c r="G70" s="216" t="e">
        <f>#REF!</f>
        <v>#REF!</v>
      </c>
      <c r="H70" s="141" t="s">
        <v>175</v>
      </c>
      <c r="I70" s="252"/>
      <c r="J70" s="135" t="str">
        <f>'YARIŞMA BİLGİLERİ'!$F$21</f>
        <v>Bayanlar</v>
      </c>
      <c r="K70" s="253" t="str">
        <f t="shared" si="1"/>
        <v>İSTANBUL-70. Cezmi Or Yarışmaları</v>
      </c>
      <c r="L70" s="139" t="e">
        <f>#REF!</f>
        <v>#REF!</v>
      </c>
      <c r="M70" s="139" t="s">
        <v>251</v>
      </c>
    </row>
    <row r="71" spans="1:13" s="131" customFormat="1" ht="26.25" customHeight="1" x14ac:dyDescent="0.2">
      <c r="A71" s="133">
        <v>138</v>
      </c>
      <c r="B71" s="213" t="s">
        <v>198</v>
      </c>
      <c r="C71" s="215" t="e">
        <f>#REF!</f>
        <v>#REF!</v>
      </c>
      <c r="D71" s="217" t="e">
        <f>#REF!</f>
        <v>#REF!</v>
      </c>
      <c r="E71" s="217" t="e">
        <f>#REF!</f>
        <v>#REF!</v>
      </c>
      <c r="F71" s="219" t="e">
        <f>#REF!</f>
        <v>#REF!</v>
      </c>
      <c r="G71" s="216" t="e">
        <f>#REF!</f>
        <v>#REF!</v>
      </c>
      <c r="H71" s="141" t="s">
        <v>175</v>
      </c>
      <c r="I71" s="252"/>
      <c r="J71" s="135" t="str">
        <f>'YARIŞMA BİLGİLERİ'!$F$21</f>
        <v>Bayanlar</v>
      </c>
      <c r="K71" s="253" t="str">
        <f t="shared" si="1"/>
        <v>İSTANBUL-70. Cezmi Or Yarışmaları</v>
      </c>
      <c r="L71" s="139" t="e">
        <f>#REF!</f>
        <v>#REF!</v>
      </c>
      <c r="M71" s="139" t="s">
        <v>251</v>
      </c>
    </row>
    <row r="72" spans="1:13" s="131" customFormat="1" ht="26.25" customHeight="1" x14ac:dyDescent="0.2">
      <c r="A72" s="133">
        <v>139</v>
      </c>
      <c r="B72" s="213" t="s">
        <v>198</v>
      </c>
      <c r="C72" s="215" t="e">
        <f>#REF!</f>
        <v>#REF!</v>
      </c>
      <c r="D72" s="217" t="e">
        <f>#REF!</f>
        <v>#REF!</v>
      </c>
      <c r="E72" s="217" t="e">
        <f>#REF!</f>
        <v>#REF!</v>
      </c>
      <c r="F72" s="219" t="e">
        <f>#REF!</f>
        <v>#REF!</v>
      </c>
      <c r="G72" s="216" t="e">
        <f>#REF!</f>
        <v>#REF!</v>
      </c>
      <c r="H72" s="141" t="s">
        <v>175</v>
      </c>
      <c r="I72" s="252"/>
      <c r="J72" s="135" t="str">
        <f>'YARIŞMA BİLGİLERİ'!$F$21</f>
        <v>Bayanlar</v>
      </c>
      <c r="K72" s="253" t="str">
        <f t="shared" si="1"/>
        <v>İSTANBUL-70. Cezmi Or Yarışmaları</v>
      </c>
      <c r="L72" s="139" t="e">
        <f>#REF!</f>
        <v>#REF!</v>
      </c>
      <c r="M72" s="139" t="s">
        <v>251</v>
      </c>
    </row>
    <row r="73" spans="1:13" s="131" customFormat="1" ht="26.25" customHeight="1" x14ac:dyDescent="0.2">
      <c r="A73" s="133">
        <v>140</v>
      </c>
      <c r="B73" s="213" t="s">
        <v>198</v>
      </c>
      <c r="C73" s="215" t="e">
        <f>#REF!</f>
        <v>#REF!</v>
      </c>
      <c r="D73" s="217" t="e">
        <f>#REF!</f>
        <v>#REF!</v>
      </c>
      <c r="E73" s="217" t="e">
        <f>#REF!</f>
        <v>#REF!</v>
      </c>
      <c r="F73" s="219" t="e">
        <f>#REF!</f>
        <v>#REF!</v>
      </c>
      <c r="G73" s="216" t="e">
        <f>#REF!</f>
        <v>#REF!</v>
      </c>
      <c r="H73" s="141" t="s">
        <v>175</v>
      </c>
      <c r="I73" s="252"/>
      <c r="J73" s="135" t="str">
        <f>'YARIŞMA BİLGİLERİ'!$F$21</f>
        <v>Bayanlar</v>
      </c>
      <c r="K73" s="253" t="str">
        <f t="shared" si="1"/>
        <v>İSTANBUL-70. Cezmi Or Yarışmaları</v>
      </c>
      <c r="L73" s="139" t="e">
        <f>#REF!</f>
        <v>#REF!</v>
      </c>
      <c r="M73" s="139" t="s">
        <v>251</v>
      </c>
    </row>
    <row r="74" spans="1:13" s="131" customFormat="1" ht="26.25" customHeight="1" x14ac:dyDescent="0.2">
      <c r="A74" s="133">
        <v>141</v>
      </c>
      <c r="B74" s="213" t="s">
        <v>198</v>
      </c>
      <c r="C74" s="215" t="e">
        <f>#REF!</f>
        <v>#REF!</v>
      </c>
      <c r="D74" s="217" t="e">
        <f>#REF!</f>
        <v>#REF!</v>
      </c>
      <c r="E74" s="217" t="e">
        <f>#REF!</f>
        <v>#REF!</v>
      </c>
      <c r="F74" s="219" t="e">
        <f>#REF!</f>
        <v>#REF!</v>
      </c>
      <c r="G74" s="216" t="e">
        <f>#REF!</f>
        <v>#REF!</v>
      </c>
      <c r="H74" s="141" t="s">
        <v>175</v>
      </c>
      <c r="I74" s="252"/>
      <c r="J74" s="135" t="str">
        <f>'YARIŞMA BİLGİLERİ'!$F$21</f>
        <v>Bayanlar</v>
      </c>
      <c r="K74" s="253" t="str">
        <f t="shared" si="1"/>
        <v>İSTANBUL-70. Cezmi Or Yarışmaları</v>
      </c>
      <c r="L74" s="139" t="e">
        <f>#REF!</f>
        <v>#REF!</v>
      </c>
      <c r="M74" s="139" t="s">
        <v>251</v>
      </c>
    </row>
    <row r="75" spans="1:13" s="131" customFormat="1" ht="26.25" customHeight="1" x14ac:dyDescent="0.2">
      <c r="A75" s="133">
        <v>142</v>
      </c>
      <c r="B75" s="213" t="s">
        <v>198</v>
      </c>
      <c r="C75" s="215" t="e">
        <f>#REF!</f>
        <v>#REF!</v>
      </c>
      <c r="D75" s="217" t="e">
        <f>#REF!</f>
        <v>#REF!</v>
      </c>
      <c r="E75" s="217" t="e">
        <f>#REF!</f>
        <v>#REF!</v>
      </c>
      <c r="F75" s="219" t="e">
        <f>#REF!</f>
        <v>#REF!</v>
      </c>
      <c r="G75" s="216" t="e">
        <f>#REF!</f>
        <v>#REF!</v>
      </c>
      <c r="H75" s="141" t="s">
        <v>175</v>
      </c>
      <c r="I75" s="252"/>
      <c r="J75" s="135" t="str">
        <f>'YARIŞMA BİLGİLERİ'!$F$21</f>
        <v>Bayanlar</v>
      </c>
      <c r="K75" s="253" t="str">
        <f t="shared" si="1"/>
        <v>İSTANBUL-70. Cezmi Or Yarışmaları</v>
      </c>
      <c r="L75" s="139" t="e">
        <f>#REF!</f>
        <v>#REF!</v>
      </c>
      <c r="M75" s="139" t="s">
        <v>251</v>
      </c>
    </row>
    <row r="76" spans="1:13" s="131" customFormat="1" ht="26.25" customHeight="1" x14ac:dyDescent="0.2">
      <c r="A76" s="133">
        <v>210</v>
      </c>
      <c r="B76" s="213" t="s">
        <v>198</v>
      </c>
      <c r="C76" s="215" t="e">
        <f>#REF!</f>
        <v>#REF!</v>
      </c>
      <c r="D76" s="217" t="e">
        <f>#REF!</f>
        <v>#REF!</v>
      </c>
      <c r="E76" s="217" t="e">
        <f>#REF!</f>
        <v>#REF!</v>
      </c>
      <c r="F76" s="219" t="e">
        <f>#REF!</f>
        <v>#REF!</v>
      </c>
      <c r="G76" s="216" t="e">
        <f>#REF!</f>
        <v>#REF!</v>
      </c>
      <c r="H76" s="141" t="s">
        <v>175</v>
      </c>
      <c r="I76" s="252"/>
      <c r="J76" s="135" t="str">
        <f>'YARIŞMA BİLGİLERİ'!$F$21</f>
        <v>Bayanlar</v>
      </c>
      <c r="K76" s="253" t="str">
        <f t="shared" si="1"/>
        <v>İSTANBUL-70. Cezmi Or Yarışmaları</v>
      </c>
      <c r="L76" s="139" t="e">
        <f>#REF!</f>
        <v>#REF!</v>
      </c>
      <c r="M76" s="139" t="s">
        <v>251</v>
      </c>
    </row>
    <row r="77" spans="1:13" s="131" customFormat="1" ht="26.25" customHeight="1" x14ac:dyDescent="0.2">
      <c r="A77" s="133">
        <v>211</v>
      </c>
      <c r="B77" s="213" t="s">
        <v>198</v>
      </c>
      <c r="C77" s="215" t="e">
        <f>#REF!</f>
        <v>#REF!</v>
      </c>
      <c r="D77" s="217" t="e">
        <f>#REF!</f>
        <v>#REF!</v>
      </c>
      <c r="E77" s="217" t="e">
        <f>#REF!</f>
        <v>#REF!</v>
      </c>
      <c r="F77" s="219" t="e">
        <f>#REF!</f>
        <v>#REF!</v>
      </c>
      <c r="G77" s="216" t="e">
        <f>#REF!</f>
        <v>#REF!</v>
      </c>
      <c r="H77" s="141" t="s">
        <v>175</v>
      </c>
      <c r="I77" s="252"/>
      <c r="J77" s="135" t="str">
        <f>'YARIŞMA BİLGİLERİ'!$F$21</f>
        <v>Bayanlar</v>
      </c>
      <c r="K77" s="253" t="str">
        <f t="shared" si="1"/>
        <v>İSTANBUL-70. Cezmi Or Yarışmaları</v>
      </c>
      <c r="L77" s="139" t="e">
        <f>#REF!</f>
        <v>#REF!</v>
      </c>
      <c r="M77" s="139" t="s">
        <v>251</v>
      </c>
    </row>
    <row r="78" spans="1:13" s="131" customFormat="1" ht="26.25" customHeight="1" x14ac:dyDescent="0.2">
      <c r="A78" s="133">
        <v>212</v>
      </c>
      <c r="B78" s="213" t="s">
        <v>198</v>
      </c>
      <c r="C78" s="215" t="e">
        <f>#REF!</f>
        <v>#REF!</v>
      </c>
      <c r="D78" s="217" t="e">
        <f>#REF!</f>
        <v>#REF!</v>
      </c>
      <c r="E78" s="217" t="e">
        <f>#REF!</f>
        <v>#REF!</v>
      </c>
      <c r="F78" s="219" t="e">
        <f>#REF!</f>
        <v>#REF!</v>
      </c>
      <c r="G78" s="216" t="e">
        <f>#REF!</f>
        <v>#REF!</v>
      </c>
      <c r="H78" s="141" t="s">
        <v>175</v>
      </c>
      <c r="I78" s="252"/>
      <c r="J78" s="135" t="str">
        <f>'YARIŞMA BİLGİLERİ'!$F$21</f>
        <v>Bayanlar</v>
      </c>
      <c r="K78" s="253" t="str">
        <f t="shared" si="1"/>
        <v>İSTANBUL-70. Cezmi Or Yarışmaları</v>
      </c>
      <c r="L78" s="139" t="e">
        <f>#REF!</f>
        <v>#REF!</v>
      </c>
      <c r="M78" s="139" t="s">
        <v>251</v>
      </c>
    </row>
    <row r="79" spans="1:13" s="131" customFormat="1" ht="26.25" customHeight="1" x14ac:dyDescent="0.2">
      <c r="A79" s="133">
        <v>213</v>
      </c>
      <c r="B79" s="213" t="s">
        <v>198</v>
      </c>
      <c r="C79" s="215" t="e">
        <f>#REF!</f>
        <v>#REF!</v>
      </c>
      <c r="D79" s="217" t="e">
        <f>#REF!</f>
        <v>#REF!</v>
      </c>
      <c r="E79" s="217" t="e">
        <f>#REF!</f>
        <v>#REF!</v>
      </c>
      <c r="F79" s="219" t="e">
        <f>#REF!</f>
        <v>#REF!</v>
      </c>
      <c r="G79" s="216" t="e">
        <f>#REF!</f>
        <v>#REF!</v>
      </c>
      <c r="H79" s="141" t="s">
        <v>175</v>
      </c>
      <c r="I79" s="252"/>
      <c r="J79" s="135" t="str">
        <f>'YARIŞMA BİLGİLERİ'!$F$21</f>
        <v>Bayanlar</v>
      </c>
      <c r="K79" s="253" t="str">
        <f t="shared" si="1"/>
        <v>İSTANBUL-70. Cezmi Or Yarışmaları</v>
      </c>
      <c r="L79" s="139" t="e">
        <f>#REF!</f>
        <v>#REF!</v>
      </c>
      <c r="M79" s="139" t="s">
        <v>251</v>
      </c>
    </row>
    <row r="80" spans="1:13" s="131" customFormat="1" ht="26.25" customHeight="1" x14ac:dyDescent="0.2">
      <c r="A80" s="133">
        <v>214</v>
      </c>
      <c r="B80" s="213" t="s">
        <v>198</v>
      </c>
      <c r="C80" s="215" t="e">
        <f>#REF!</f>
        <v>#REF!</v>
      </c>
      <c r="D80" s="217" t="e">
        <f>#REF!</f>
        <v>#REF!</v>
      </c>
      <c r="E80" s="217" t="e">
        <f>#REF!</f>
        <v>#REF!</v>
      </c>
      <c r="F80" s="219" t="e">
        <f>#REF!</f>
        <v>#REF!</v>
      </c>
      <c r="G80" s="216" t="e">
        <f>#REF!</f>
        <v>#REF!</v>
      </c>
      <c r="H80" s="141" t="s">
        <v>175</v>
      </c>
      <c r="I80" s="252"/>
      <c r="J80" s="135" t="str">
        <f>'YARIŞMA BİLGİLERİ'!$F$21</f>
        <v>Bayanlar</v>
      </c>
      <c r="K80" s="253" t="str">
        <f t="shared" si="1"/>
        <v>İSTANBUL-70. Cezmi Or Yarışmaları</v>
      </c>
      <c r="L80" s="139" t="e">
        <f>#REF!</f>
        <v>#REF!</v>
      </c>
      <c r="M80" s="139" t="s">
        <v>251</v>
      </c>
    </row>
    <row r="81" spans="1:13" s="131" customFormat="1" ht="26.25" customHeight="1" x14ac:dyDescent="0.2">
      <c r="A81" s="133">
        <v>215</v>
      </c>
      <c r="B81" s="213" t="s">
        <v>198</v>
      </c>
      <c r="C81" s="215" t="e">
        <f>#REF!</f>
        <v>#REF!</v>
      </c>
      <c r="D81" s="217" t="e">
        <f>#REF!</f>
        <v>#REF!</v>
      </c>
      <c r="E81" s="217" t="e">
        <f>#REF!</f>
        <v>#REF!</v>
      </c>
      <c r="F81" s="219" t="e">
        <f>#REF!</f>
        <v>#REF!</v>
      </c>
      <c r="G81" s="216" t="e">
        <f>#REF!</f>
        <v>#REF!</v>
      </c>
      <c r="H81" s="141" t="s">
        <v>175</v>
      </c>
      <c r="I81" s="252"/>
      <c r="J81" s="135" t="str">
        <f>'YARIŞMA BİLGİLERİ'!$F$21</f>
        <v>Bayanlar</v>
      </c>
      <c r="K81" s="253" t="str">
        <f t="shared" si="1"/>
        <v>İSTANBUL-70. Cezmi Or Yarışmaları</v>
      </c>
      <c r="L81" s="139" t="e">
        <f>#REF!</f>
        <v>#REF!</v>
      </c>
      <c r="M81" s="139" t="s">
        <v>251</v>
      </c>
    </row>
    <row r="82" spans="1:13" s="131" customFormat="1" ht="26.25" customHeight="1" x14ac:dyDescent="0.2">
      <c r="A82" s="133">
        <v>216</v>
      </c>
      <c r="B82" s="213" t="s">
        <v>198</v>
      </c>
      <c r="C82" s="215" t="e">
        <f>#REF!</f>
        <v>#REF!</v>
      </c>
      <c r="D82" s="217" t="e">
        <f>#REF!</f>
        <v>#REF!</v>
      </c>
      <c r="E82" s="217" t="e">
        <f>#REF!</f>
        <v>#REF!</v>
      </c>
      <c r="F82" s="219" t="e">
        <f>#REF!</f>
        <v>#REF!</v>
      </c>
      <c r="G82" s="216" t="e">
        <f>#REF!</f>
        <v>#REF!</v>
      </c>
      <c r="H82" s="141" t="s">
        <v>175</v>
      </c>
      <c r="I82" s="252"/>
      <c r="J82" s="135" t="str">
        <f>'YARIŞMA BİLGİLERİ'!$F$21</f>
        <v>Bayanlar</v>
      </c>
      <c r="K82" s="253" t="str">
        <f t="shared" si="1"/>
        <v>İSTANBUL-70. Cezmi Or Yarışmaları</v>
      </c>
      <c r="L82" s="139" t="e">
        <f>#REF!</f>
        <v>#REF!</v>
      </c>
      <c r="M82" s="139" t="s">
        <v>251</v>
      </c>
    </row>
    <row r="83" spans="1:13" s="131" customFormat="1" ht="26.25" customHeight="1" x14ac:dyDescent="0.2">
      <c r="A83" s="133">
        <v>217</v>
      </c>
      <c r="B83" s="213" t="s">
        <v>198</v>
      </c>
      <c r="C83" s="215" t="e">
        <f>#REF!</f>
        <v>#REF!</v>
      </c>
      <c r="D83" s="217" t="e">
        <f>#REF!</f>
        <v>#REF!</v>
      </c>
      <c r="E83" s="217" t="e">
        <f>#REF!</f>
        <v>#REF!</v>
      </c>
      <c r="F83" s="219" t="e">
        <f>#REF!</f>
        <v>#REF!</v>
      </c>
      <c r="G83" s="216" t="e">
        <f>#REF!</f>
        <v>#REF!</v>
      </c>
      <c r="H83" s="141" t="s">
        <v>175</v>
      </c>
      <c r="I83" s="252"/>
      <c r="J83" s="135" t="str">
        <f>'YARIŞMA BİLGİLERİ'!$F$21</f>
        <v>Bayanlar</v>
      </c>
      <c r="K83" s="253" t="str">
        <f t="shared" si="1"/>
        <v>İSTANBUL-70. Cezmi Or Yarışmaları</v>
      </c>
      <c r="L83" s="139" t="e">
        <f>#REF!</f>
        <v>#REF!</v>
      </c>
      <c r="M83" s="139" t="s">
        <v>251</v>
      </c>
    </row>
    <row r="84" spans="1:13" s="131" customFormat="1" ht="26.25" customHeight="1" x14ac:dyDescent="0.2">
      <c r="A84" s="133">
        <v>222</v>
      </c>
      <c r="B84" s="213" t="s">
        <v>198</v>
      </c>
      <c r="C84" s="215" t="e">
        <f>#REF!</f>
        <v>#REF!</v>
      </c>
      <c r="D84" s="217" t="e">
        <f>#REF!</f>
        <v>#REF!</v>
      </c>
      <c r="E84" s="217" t="e">
        <f>#REF!</f>
        <v>#REF!</v>
      </c>
      <c r="F84" s="219" t="e">
        <f>#REF!</f>
        <v>#REF!</v>
      </c>
      <c r="G84" s="216" t="e">
        <f>#REF!</f>
        <v>#REF!</v>
      </c>
      <c r="H84" s="141" t="s">
        <v>175</v>
      </c>
      <c r="I84" s="252"/>
      <c r="J84" s="135" t="str">
        <f>'YARIŞMA BİLGİLERİ'!$F$21</f>
        <v>Bayanlar</v>
      </c>
      <c r="K84" s="253" t="str">
        <f t="shared" si="1"/>
        <v>İSTANBUL-70. Cezmi Or Yarışmaları</v>
      </c>
      <c r="L84" s="139" t="e">
        <f>#REF!</f>
        <v>#REF!</v>
      </c>
      <c r="M84" s="139" t="s">
        <v>251</v>
      </c>
    </row>
    <row r="85" spans="1:13" s="131" customFormat="1" ht="26.25" customHeight="1" x14ac:dyDescent="0.2">
      <c r="A85" s="133">
        <v>223</v>
      </c>
      <c r="B85" s="213" t="s">
        <v>198</v>
      </c>
      <c r="C85" s="215" t="e">
        <f>#REF!</f>
        <v>#REF!</v>
      </c>
      <c r="D85" s="217" t="e">
        <f>#REF!</f>
        <v>#REF!</v>
      </c>
      <c r="E85" s="217" t="e">
        <f>#REF!</f>
        <v>#REF!</v>
      </c>
      <c r="F85" s="219" t="e">
        <f>#REF!</f>
        <v>#REF!</v>
      </c>
      <c r="G85" s="216" t="e">
        <f>#REF!</f>
        <v>#REF!</v>
      </c>
      <c r="H85" s="141" t="s">
        <v>175</v>
      </c>
      <c r="I85" s="252"/>
      <c r="J85" s="135" t="str">
        <f>'YARIŞMA BİLGİLERİ'!$F$21</f>
        <v>Bayanlar</v>
      </c>
      <c r="K85" s="253" t="str">
        <f t="shared" si="1"/>
        <v>İSTANBUL-70. Cezmi Or Yarışmaları</v>
      </c>
      <c r="L85" s="139" t="e">
        <f>#REF!</f>
        <v>#REF!</v>
      </c>
      <c r="M85" s="139" t="s">
        <v>251</v>
      </c>
    </row>
    <row r="86" spans="1:13" s="131" customFormat="1" ht="26.25" customHeight="1" x14ac:dyDescent="0.2">
      <c r="A86" s="133">
        <v>224</v>
      </c>
      <c r="B86" s="213" t="s">
        <v>198</v>
      </c>
      <c r="C86" s="215" t="e">
        <f>#REF!</f>
        <v>#REF!</v>
      </c>
      <c r="D86" s="217" t="e">
        <f>#REF!</f>
        <v>#REF!</v>
      </c>
      <c r="E86" s="217" t="e">
        <f>#REF!</f>
        <v>#REF!</v>
      </c>
      <c r="F86" s="219" t="e">
        <f>#REF!</f>
        <v>#REF!</v>
      </c>
      <c r="G86" s="216" t="e">
        <f>#REF!</f>
        <v>#REF!</v>
      </c>
      <c r="H86" s="141" t="s">
        <v>175</v>
      </c>
      <c r="I86" s="252"/>
      <c r="J86" s="135" t="str">
        <f>'YARIŞMA BİLGİLERİ'!$F$21</f>
        <v>Bayanlar</v>
      </c>
      <c r="K86" s="253" t="str">
        <f t="shared" si="1"/>
        <v>İSTANBUL-70. Cezmi Or Yarışmaları</v>
      </c>
      <c r="L86" s="139" t="e">
        <f>#REF!</f>
        <v>#REF!</v>
      </c>
      <c r="M86" s="139" t="s">
        <v>251</v>
      </c>
    </row>
    <row r="87" spans="1:13" s="131" customFormat="1" ht="26.25" customHeight="1" x14ac:dyDescent="0.2">
      <c r="A87" s="133">
        <v>225</v>
      </c>
      <c r="B87" s="213" t="s">
        <v>198</v>
      </c>
      <c r="C87" s="215" t="e">
        <f>#REF!</f>
        <v>#REF!</v>
      </c>
      <c r="D87" s="217" t="e">
        <f>#REF!</f>
        <v>#REF!</v>
      </c>
      <c r="E87" s="217" t="e">
        <f>#REF!</f>
        <v>#REF!</v>
      </c>
      <c r="F87" s="219" t="e">
        <f>#REF!</f>
        <v>#REF!</v>
      </c>
      <c r="G87" s="216" t="e">
        <f>#REF!</f>
        <v>#REF!</v>
      </c>
      <c r="H87" s="141" t="s">
        <v>175</v>
      </c>
      <c r="I87" s="252"/>
      <c r="J87" s="135" t="str">
        <f>'YARIŞMA BİLGİLERİ'!$F$21</f>
        <v>Bayanlar</v>
      </c>
      <c r="K87" s="253" t="str">
        <f t="shared" si="1"/>
        <v>İSTANBUL-70. Cezmi Or Yarışmaları</v>
      </c>
      <c r="L87" s="139" t="e">
        <f>#REF!</f>
        <v>#REF!</v>
      </c>
      <c r="M87" s="139" t="s">
        <v>251</v>
      </c>
    </row>
    <row r="88" spans="1:13" s="131" customFormat="1" ht="26.25" customHeight="1" x14ac:dyDescent="0.2">
      <c r="A88" s="133">
        <v>226</v>
      </c>
      <c r="B88" s="213" t="s">
        <v>198</v>
      </c>
      <c r="C88" s="215" t="e">
        <f>#REF!</f>
        <v>#REF!</v>
      </c>
      <c r="D88" s="217" t="e">
        <f>#REF!</f>
        <v>#REF!</v>
      </c>
      <c r="E88" s="217" t="e">
        <f>#REF!</f>
        <v>#REF!</v>
      </c>
      <c r="F88" s="219" t="e">
        <f>#REF!</f>
        <v>#REF!</v>
      </c>
      <c r="G88" s="216" t="e">
        <f>#REF!</f>
        <v>#REF!</v>
      </c>
      <c r="H88" s="141" t="s">
        <v>175</v>
      </c>
      <c r="I88" s="252"/>
      <c r="J88" s="135" t="str">
        <f>'YARIŞMA BİLGİLERİ'!$F$21</f>
        <v>Bayanlar</v>
      </c>
      <c r="K88" s="253" t="str">
        <f t="shared" si="1"/>
        <v>İSTANBUL-70. Cezmi Or Yarışmaları</v>
      </c>
      <c r="L88" s="139" t="e">
        <f>#REF!</f>
        <v>#REF!</v>
      </c>
      <c r="M88" s="139" t="s">
        <v>251</v>
      </c>
    </row>
    <row r="89" spans="1:13" s="131" customFormat="1" ht="26.25" customHeight="1" x14ac:dyDescent="0.2">
      <c r="A89" s="133">
        <v>227</v>
      </c>
      <c r="B89" s="213" t="s">
        <v>198</v>
      </c>
      <c r="C89" s="215" t="e">
        <f>#REF!</f>
        <v>#REF!</v>
      </c>
      <c r="D89" s="217" t="e">
        <f>#REF!</f>
        <v>#REF!</v>
      </c>
      <c r="E89" s="217" t="e">
        <f>#REF!</f>
        <v>#REF!</v>
      </c>
      <c r="F89" s="219" t="e">
        <f>#REF!</f>
        <v>#REF!</v>
      </c>
      <c r="G89" s="216" t="e">
        <f>#REF!</f>
        <v>#REF!</v>
      </c>
      <c r="H89" s="141" t="s">
        <v>175</v>
      </c>
      <c r="I89" s="252"/>
      <c r="J89" s="135" t="str">
        <f>'YARIŞMA BİLGİLERİ'!$F$21</f>
        <v>Bayanlar</v>
      </c>
      <c r="K89" s="253" t="str">
        <f t="shared" si="1"/>
        <v>İSTANBUL-70. Cezmi Or Yarışmaları</v>
      </c>
      <c r="L89" s="139" t="e">
        <f>#REF!</f>
        <v>#REF!</v>
      </c>
      <c r="M89" s="139" t="s">
        <v>251</v>
      </c>
    </row>
    <row r="90" spans="1:13" s="131" customFormat="1" ht="26.25" customHeight="1" x14ac:dyDescent="0.2">
      <c r="A90" s="133">
        <v>228</v>
      </c>
      <c r="B90" s="213" t="s">
        <v>198</v>
      </c>
      <c r="C90" s="215" t="e">
        <f>#REF!</f>
        <v>#REF!</v>
      </c>
      <c r="D90" s="217" t="e">
        <f>#REF!</f>
        <v>#REF!</v>
      </c>
      <c r="E90" s="217" t="e">
        <f>#REF!</f>
        <v>#REF!</v>
      </c>
      <c r="F90" s="219" t="e">
        <f>#REF!</f>
        <v>#REF!</v>
      </c>
      <c r="G90" s="216" t="e">
        <f>#REF!</f>
        <v>#REF!</v>
      </c>
      <c r="H90" s="141" t="s">
        <v>175</v>
      </c>
      <c r="I90" s="252"/>
      <c r="J90" s="135" t="str">
        <f>'YARIŞMA BİLGİLERİ'!$F$21</f>
        <v>Bayanlar</v>
      </c>
      <c r="K90" s="253" t="str">
        <f t="shared" si="1"/>
        <v>İSTANBUL-70. Cezmi Or Yarışmaları</v>
      </c>
      <c r="L90" s="139" t="e">
        <f>#REF!</f>
        <v>#REF!</v>
      </c>
      <c r="M90" s="139" t="s">
        <v>251</v>
      </c>
    </row>
    <row r="91" spans="1:13" s="131" customFormat="1" ht="26.25" customHeight="1" x14ac:dyDescent="0.2">
      <c r="A91" s="133">
        <v>229</v>
      </c>
      <c r="B91" s="213" t="s">
        <v>198</v>
      </c>
      <c r="C91" s="215" t="e">
        <f>#REF!</f>
        <v>#REF!</v>
      </c>
      <c r="D91" s="217" t="e">
        <f>#REF!</f>
        <v>#REF!</v>
      </c>
      <c r="E91" s="217" t="e">
        <f>#REF!</f>
        <v>#REF!</v>
      </c>
      <c r="F91" s="219" t="e">
        <f>#REF!</f>
        <v>#REF!</v>
      </c>
      <c r="G91" s="216" t="e">
        <f>#REF!</f>
        <v>#REF!</v>
      </c>
      <c r="H91" s="141" t="s">
        <v>175</v>
      </c>
      <c r="I91" s="252"/>
      <c r="J91" s="135" t="str">
        <f>'YARIŞMA BİLGİLERİ'!$F$21</f>
        <v>Bayanlar</v>
      </c>
      <c r="K91" s="253" t="str">
        <f t="shared" si="1"/>
        <v>İSTANBUL-70. Cezmi Or Yarışmaları</v>
      </c>
      <c r="L91" s="139" t="e">
        <f>#REF!</f>
        <v>#REF!</v>
      </c>
      <c r="M91" s="139" t="s">
        <v>251</v>
      </c>
    </row>
    <row r="92" spans="1:13" s="131" customFormat="1" ht="26.25" customHeight="1" x14ac:dyDescent="0.2">
      <c r="A92" s="133">
        <v>230</v>
      </c>
      <c r="B92" s="213" t="s">
        <v>198</v>
      </c>
      <c r="C92" s="215" t="e">
        <f>#REF!</f>
        <v>#REF!</v>
      </c>
      <c r="D92" s="217" t="e">
        <f>#REF!</f>
        <v>#REF!</v>
      </c>
      <c r="E92" s="217" t="e">
        <f>#REF!</f>
        <v>#REF!</v>
      </c>
      <c r="F92" s="219" t="e">
        <f>#REF!</f>
        <v>#REF!</v>
      </c>
      <c r="G92" s="216" t="e">
        <f>#REF!</f>
        <v>#REF!</v>
      </c>
      <c r="H92" s="141" t="s">
        <v>175</v>
      </c>
      <c r="I92" s="252"/>
      <c r="J92" s="135" t="str">
        <f>'YARIŞMA BİLGİLERİ'!$F$21</f>
        <v>Bayanlar</v>
      </c>
      <c r="K92" s="253" t="str">
        <f t="shared" si="1"/>
        <v>İSTANBUL-70. Cezmi Or Yarışmaları</v>
      </c>
      <c r="L92" s="139" t="e">
        <f>#REF!</f>
        <v>#REF!</v>
      </c>
      <c r="M92" s="139" t="s">
        <v>251</v>
      </c>
    </row>
    <row r="93" spans="1:13" s="131" customFormat="1" ht="26.25" customHeight="1" x14ac:dyDescent="0.2">
      <c r="A93" s="133">
        <v>231</v>
      </c>
      <c r="B93" s="213" t="s">
        <v>315</v>
      </c>
      <c r="C93" s="215" t="e">
        <f>#REF!</f>
        <v>#REF!</v>
      </c>
      <c r="D93" s="217" t="e">
        <f>#REF!</f>
        <v>#REF!</v>
      </c>
      <c r="E93" s="217" t="e">
        <f>#REF!</f>
        <v>#REF!</v>
      </c>
      <c r="F93" s="219" t="e">
        <f>#REF!</f>
        <v>#REF!</v>
      </c>
      <c r="G93" s="216" t="e">
        <f>#REF!</f>
        <v>#REF!</v>
      </c>
      <c r="H93" s="141" t="s">
        <v>259</v>
      </c>
      <c r="I93" s="252"/>
      <c r="J93" s="135" t="str">
        <f>'YARIŞMA BİLGİLERİ'!$F$21</f>
        <v>Bayanlar</v>
      </c>
      <c r="K93" s="253" t="str">
        <f t="shared" si="1"/>
        <v>İSTANBUL-70. Cezmi Or Yarışmaları</v>
      </c>
      <c r="L93" s="139" t="e">
        <f>#REF!</f>
        <v>#REF!</v>
      </c>
      <c r="M93" s="139" t="s">
        <v>251</v>
      </c>
    </row>
    <row r="94" spans="1:13" s="131" customFormat="1" ht="26.25" customHeight="1" x14ac:dyDescent="0.2">
      <c r="A94" s="133">
        <v>236</v>
      </c>
      <c r="B94" s="213" t="s">
        <v>315</v>
      </c>
      <c r="C94" s="215" t="e">
        <f>#REF!</f>
        <v>#REF!</v>
      </c>
      <c r="D94" s="217" t="e">
        <f>#REF!</f>
        <v>#REF!</v>
      </c>
      <c r="E94" s="217" t="e">
        <f>#REF!</f>
        <v>#REF!</v>
      </c>
      <c r="F94" s="219" t="e">
        <f>#REF!</f>
        <v>#REF!</v>
      </c>
      <c r="G94" s="216" t="e">
        <f>#REF!</f>
        <v>#REF!</v>
      </c>
      <c r="H94" s="141" t="s">
        <v>259</v>
      </c>
      <c r="I94" s="252"/>
      <c r="J94" s="135" t="str">
        <f>'YARIŞMA BİLGİLERİ'!$F$21</f>
        <v>Bayanlar</v>
      </c>
      <c r="K94" s="253" t="str">
        <f t="shared" si="1"/>
        <v>İSTANBUL-70. Cezmi Or Yarışmaları</v>
      </c>
      <c r="L94" s="139" t="e">
        <f>#REF!</f>
        <v>#REF!</v>
      </c>
      <c r="M94" s="139" t="s">
        <v>251</v>
      </c>
    </row>
    <row r="95" spans="1:13" s="131" customFormat="1" ht="26.25" customHeight="1" x14ac:dyDescent="0.2">
      <c r="A95" s="133">
        <v>237</v>
      </c>
      <c r="B95" s="213" t="s">
        <v>315</v>
      </c>
      <c r="C95" s="215" t="e">
        <f>#REF!</f>
        <v>#REF!</v>
      </c>
      <c r="D95" s="217" t="e">
        <f>#REF!</f>
        <v>#REF!</v>
      </c>
      <c r="E95" s="217" t="e">
        <f>#REF!</f>
        <v>#REF!</v>
      </c>
      <c r="F95" s="219" t="e">
        <f>#REF!</f>
        <v>#REF!</v>
      </c>
      <c r="G95" s="216" t="e">
        <f>#REF!</f>
        <v>#REF!</v>
      </c>
      <c r="H95" s="141" t="s">
        <v>259</v>
      </c>
      <c r="I95" s="252"/>
      <c r="J95" s="135" t="str">
        <f>'YARIŞMA BİLGİLERİ'!$F$21</f>
        <v>Bayanlar</v>
      </c>
      <c r="K95" s="253" t="str">
        <f t="shared" si="1"/>
        <v>İSTANBUL-70. Cezmi Or Yarışmaları</v>
      </c>
      <c r="L95" s="139" t="e">
        <f>#REF!</f>
        <v>#REF!</v>
      </c>
      <c r="M95" s="139" t="s">
        <v>251</v>
      </c>
    </row>
    <row r="96" spans="1:13" s="131" customFormat="1" ht="26.25" customHeight="1" x14ac:dyDescent="0.2">
      <c r="A96" s="133">
        <v>238</v>
      </c>
      <c r="B96" s="213" t="s">
        <v>315</v>
      </c>
      <c r="C96" s="215" t="e">
        <f>#REF!</f>
        <v>#REF!</v>
      </c>
      <c r="D96" s="217" t="e">
        <f>#REF!</f>
        <v>#REF!</v>
      </c>
      <c r="E96" s="217" t="e">
        <f>#REF!</f>
        <v>#REF!</v>
      </c>
      <c r="F96" s="219" t="e">
        <f>#REF!</f>
        <v>#REF!</v>
      </c>
      <c r="G96" s="216" t="e">
        <f>#REF!</f>
        <v>#REF!</v>
      </c>
      <c r="H96" s="141" t="s">
        <v>259</v>
      </c>
      <c r="I96" s="252"/>
      <c r="J96" s="135" t="str">
        <f>'YARIŞMA BİLGİLERİ'!$F$21</f>
        <v>Bayanlar</v>
      </c>
      <c r="K96" s="253" t="str">
        <f t="shared" si="1"/>
        <v>İSTANBUL-70. Cezmi Or Yarışmaları</v>
      </c>
      <c r="L96" s="139" t="e">
        <f>#REF!</f>
        <v>#REF!</v>
      </c>
      <c r="M96" s="139" t="s">
        <v>251</v>
      </c>
    </row>
    <row r="97" spans="1:13" s="131" customFormat="1" ht="26.25" customHeight="1" x14ac:dyDescent="0.2">
      <c r="A97" s="133">
        <v>239</v>
      </c>
      <c r="B97" s="213" t="s">
        <v>315</v>
      </c>
      <c r="C97" s="215" t="e">
        <f>#REF!</f>
        <v>#REF!</v>
      </c>
      <c r="D97" s="217" t="e">
        <f>#REF!</f>
        <v>#REF!</v>
      </c>
      <c r="E97" s="217" t="e">
        <f>#REF!</f>
        <v>#REF!</v>
      </c>
      <c r="F97" s="219" t="e">
        <f>#REF!</f>
        <v>#REF!</v>
      </c>
      <c r="G97" s="216" t="e">
        <f>#REF!</f>
        <v>#REF!</v>
      </c>
      <c r="H97" s="141" t="s">
        <v>259</v>
      </c>
      <c r="I97" s="252"/>
      <c r="J97" s="135" t="str">
        <f>'YARIŞMA BİLGİLERİ'!$F$21</f>
        <v>Bayanlar</v>
      </c>
      <c r="K97" s="253" t="str">
        <f t="shared" si="1"/>
        <v>İSTANBUL-70. Cezmi Or Yarışmaları</v>
      </c>
      <c r="L97" s="139" t="e">
        <f>#REF!</f>
        <v>#REF!</v>
      </c>
      <c r="M97" s="139" t="s">
        <v>251</v>
      </c>
    </row>
    <row r="98" spans="1:13" s="131" customFormat="1" ht="26.25" customHeight="1" x14ac:dyDescent="0.2">
      <c r="A98" s="133">
        <v>240</v>
      </c>
      <c r="B98" s="213" t="s">
        <v>315</v>
      </c>
      <c r="C98" s="215" t="e">
        <f>#REF!</f>
        <v>#REF!</v>
      </c>
      <c r="D98" s="217" t="e">
        <f>#REF!</f>
        <v>#REF!</v>
      </c>
      <c r="E98" s="217" t="e">
        <f>#REF!</f>
        <v>#REF!</v>
      </c>
      <c r="F98" s="219" t="e">
        <f>#REF!</f>
        <v>#REF!</v>
      </c>
      <c r="G98" s="216" t="e">
        <f>#REF!</f>
        <v>#REF!</v>
      </c>
      <c r="H98" s="141" t="s">
        <v>259</v>
      </c>
      <c r="I98" s="252"/>
      <c r="J98" s="135" t="str">
        <f>'YARIŞMA BİLGİLERİ'!$F$21</f>
        <v>Bayanlar</v>
      </c>
      <c r="K98" s="253" t="str">
        <f t="shared" si="1"/>
        <v>İSTANBUL-70. Cezmi Or Yarışmaları</v>
      </c>
      <c r="L98" s="139" t="e">
        <f>#REF!</f>
        <v>#REF!</v>
      </c>
      <c r="M98" s="139" t="s">
        <v>251</v>
      </c>
    </row>
    <row r="99" spans="1:13" s="131" customFormat="1" ht="26.25" customHeight="1" x14ac:dyDescent="0.2">
      <c r="A99" s="133">
        <v>241</v>
      </c>
      <c r="B99" s="213" t="s">
        <v>315</v>
      </c>
      <c r="C99" s="215" t="e">
        <f>#REF!</f>
        <v>#REF!</v>
      </c>
      <c r="D99" s="217" t="e">
        <f>#REF!</f>
        <v>#REF!</v>
      </c>
      <c r="E99" s="217" t="e">
        <f>#REF!</f>
        <v>#REF!</v>
      </c>
      <c r="F99" s="219" t="e">
        <f>#REF!</f>
        <v>#REF!</v>
      </c>
      <c r="G99" s="216" t="e">
        <f>#REF!</f>
        <v>#REF!</v>
      </c>
      <c r="H99" s="141" t="s">
        <v>259</v>
      </c>
      <c r="I99" s="252"/>
      <c r="J99" s="135" t="str">
        <f>'YARIŞMA BİLGİLERİ'!$F$21</f>
        <v>Bayanlar</v>
      </c>
      <c r="K99" s="253" t="str">
        <f t="shared" si="1"/>
        <v>İSTANBUL-70. Cezmi Or Yarışmaları</v>
      </c>
      <c r="L99" s="139" t="e">
        <f>#REF!</f>
        <v>#REF!</v>
      </c>
      <c r="M99" s="139" t="s">
        <v>251</v>
      </c>
    </row>
    <row r="100" spans="1:13" s="131" customFormat="1" ht="26.25" customHeight="1" x14ac:dyDescent="0.2">
      <c r="A100" s="133">
        <v>242</v>
      </c>
      <c r="B100" s="213" t="s">
        <v>315</v>
      </c>
      <c r="C100" s="215" t="e">
        <f>#REF!</f>
        <v>#REF!</v>
      </c>
      <c r="D100" s="217" t="e">
        <f>#REF!</f>
        <v>#REF!</v>
      </c>
      <c r="E100" s="217" t="e">
        <f>#REF!</f>
        <v>#REF!</v>
      </c>
      <c r="F100" s="219" t="e">
        <f>#REF!</f>
        <v>#REF!</v>
      </c>
      <c r="G100" s="216" t="e">
        <f>#REF!</f>
        <v>#REF!</v>
      </c>
      <c r="H100" s="141" t="s">
        <v>259</v>
      </c>
      <c r="I100" s="252"/>
      <c r="J100" s="135" t="str">
        <f>'YARIŞMA BİLGİLERİ'!$F$21</f>
        <v>Bayanlar</v>
      </c>
      <c r="K100" s="253" t="str">
        <f t="shared" si="1"/>
        <v>İSTANBUL-70. Cezmi Or Yarışmaları</v>
      </c>
      <c r="L100" s="139" t="e">
        <f>#REF!</f>
        <v>#REF!</v>
      </c>
      <c r="M100" s="139" t="s">
        <v>251</v>
      </c>
    </row>
    <row r="101" spans="1:13" s="131" customFormat="1" ht="26.25" customHeight="1" x14ac:dyDescent="0.2">
      <c r="A101" s="133">
        <v>243</v>
      </c>
      <c r="B101" s="213" t="s">
        <v>315</v>
      </c>
      <c r="C101" s="215" t="e">
        <f>#REF!</f>
        <v>#REF!</v>
      </c>
      <c r="D101" s="217" t="e">
        <f>#REF!</f>
        <v>#REF!</v>
      </c>
      <c r="E101" s="217" t="e">
        <f>#REF!</f>
        <v>#REF!</v>
      </c>
      <c r="F101" s="219" t="e">
        <f>#REF!</f>
        <v>#REF!</v>
      </c>
      <c r="G101" s="216" t="e">
        <f>#REF!</f>
        <v>#REF!</v>
      </c>
      <c r="H101" s="141" t="s">
        <v>259</v>
      </c>
      <c r="I101" s="252"/>
      <c r="J101" s="135" t="str">
        <f>'YARIŞMA BİLGİLERİ'!$F$21</f>
        <v>Bayanlar</v>
      </c>
      <c r="K101" s="253" t="str">
        <f t="shared" si="1"/>
        <v>İSTANBUL-70. Cezmi Or Yarışmaları</v>
      </c>
      <c r="L101" s="139" t="e">
        <f>#REF!</f>
        <v>#REF!</v>
      </c>
      <c r="M101" s="139" t="s">
        <v>251</v>
      </c>
    </row>
    <row r="102" spans="1:13" s="131" customFormat="1" ht="26.25" customHeight="1" x14ac:dyDescent="0.2">
      <c r="A102" s="133">
        <v>244</v>
      </c>
      <c r="B102" s="213" t="s">
        <v>315</v>
      </c>
      <c r="C102" s="215" t="e">
        <f>#REF!</f>
        <v>#REF!</v>
      </c>
      <c r="D102" s="217" t="e">
        <f>#REF!</f>
        <v>#REF!</v>
      </c>
      <c r="E102" s="217" t="e">
        <f>#REF!</f>
        <v>#REF!</v>
      </c>
      <c r="F102" s="219" t="e">
        <f>#REF!</f>
        <v>#REF!</v>
      </c>
      <c r="G102" s="216" t="e">
        <f>#REF!</f>
        <v>#REF!</v>
      </c>
      <c r="H102" s="141" t="s">
        <v>259</v>
      </c>
      <c r="I102" s="252"/>
      <c r="J102" s="135" t="str">
        <f>'YARIŞMA BİLGİLERİ'!$F$21</f>
        <v>Bayanlar</v>
      </c>
      <c r="K102" s="253" t="str">
        <f t="shared" si="1"/>
        <v>İSTANBUL-70. Cezmi Or Yarışmaları</v>
      </c>
      <c r="L102" s="139" t="e">
        <f>#REF!</f>
        <v>#REF!</v>
      </c>
      <c r="M102" s="139" t="s">
        <v>251</v>
      </c>
    </row>
    <row r="103" spans="1:13" s="131" customFormat="1" ht="26.25" customHeight="1" x14ac:dyDescent="0.2">
      <c r="A103" s="133">
        <v>245</v>
      </c>
      <c r="B103" s="213" t="s">
        <v>315</v>
      </c>
      <c r="C103" s="215" t="e">
        <f>#REF!</f>
        <v>#REF!</v>
      </c>
      <c r="D103" s="217" t="e">
        <f>#REF!</f>
        <v>#REF!</v>
      </c>
      <c r="E103" s="217" t="e">
        <f>#REF!</f>
        <v>#REF!</v>
      </c>
      <c r="F103" s="219" t="e">
        <f>#REF!</f>
        <v>#REF!</v>
      </c>
      <c r="G103" s="216" t="e">
        <f>#REF!</f>
        <v>#REF!</v>
      </c>
      <c r="H103" s="141" t="s">
        <v>259</v>
      </c>
      <c r="I103" s="252"/>
      <c r="J103" s="135" t="str">
        <f>'YARIŞMA BİLGİLERİ'!$F$21</f>
        <v>Bayanlar</v>
      </c>
      <c r="K103" s="253" t="str">
        <f t="shared" si="1"/>
        <v>İSTANBUL-70. Cezmi Or Yarışmaları</v>
      </c>
      <c r="L103" s="139" t="e">
        <f>#REF!</f>
        <v>#REF!</v>
      </c>
      <c r="M103" s="139" t="s">
        <v>251</v>
      </c>
    </row>
    <row r="104" spans="1:13" s="131" customFormat="1" ht="26.25" customHeight="1" x14ac:dyDescent="0.2">
      <c r="A104" s="133">
        <v>346</v>
      </c>
      <c r="B104" s="213" t="s">
        <v>315</v>
      </c>
      <c r="C104" s="215" t="e">
        <f>#REF!</f>
        <v>#REF!</v>
      </c>
      <c r="D104" s="217" t="e">
        <f>#REF!</f>
        <v>#REF!</v>
      </c>
      <c r="E104" s="217" t="e">
        <f>#REF!</f>
        <v>#REF!</v>
      </c>
      <c r="F104" s="219" t="e">
        <f>#REF!</f>
        <v>#REF!</v>
      </c>
      <c r="G104" s="216" t="e">
        <f>#REF!</f>
        <v>#REF!</v>
      </c>
      <c r="H104" s="141" t="s">
        <v>259</v>
      </c>
      <c r="I104" s="252"/>
      <c r="J104" s="135" t="str">
        <f>'YARIŞMA BİLGİLERİ'!$F$21</f>
        <v>Bayanlar</v>
      </c>
      <c r="K104" s="253" t="str">
        <f t="shared" si="1"/>
        <v>İSTANBUL-70. Cezmi Or Yarışmaları</v>
      </c>
      <c r="L104" s="139" t="e">
        <f>#REF!</f>
        <v>#REF!</v>
      </c>
      <c r="M104" s="139" t="s">
        <v>251</v>
      </c>
    </row>
    <row r="105" spans="1:13" s="131" customFormat="1" ht="26.25" customHeight="1" x14ac:dyDescent="0.2">
      <c r="A105" s="133">
        <v>347</v>
      </c>
      <c r="B105" s="213" t="s">
        <v>315</v>
      </c>
      <c r="C105" s="215" t="e">
        <f>#REF!</f>
        <v>#REF!</v>
      </c>
      <c r="D105" s="217" t="e">
        <f>#REF!</f>
        <v>#REF!</v>
      </c>
      <c r="E105" s="217" t="e">
        <f>#REF!</f>
        <v>#REF!</v>
      </c>
      <c r="F105" s="219" t="e">
        <f>#REF!</f>
        <v>#REF!</v>
      </c>
      <c r="G105" s="216" t="e">
        <f>#REF!</f>
        <v>#REF!</v>
      </c>
      <c r="H105" s="141" t="s">
        <v>259</v>
      </c>
      <c r="I105" s="252"/>
      <c r="J105" s="135" t="str">
        <f>'YARIŞMA BİLGİLERİ'!$F$21</f>
        <v>Bayanlar</v>
      </c>
      <c r="K105" s="253" t="str">
        <f t="shared" si="1"/>
        <v>İSTANBUL-70. Cezmi Or Yarışmaları</v>
      </c>
      <c r="L105" s="139" t="e">
        <f>#REF!</f>
        <v>#REF!</v>
      </c>
      <c r="M105" s="139" t="s">
        <v>251</v>
      </c>
    </row>
    <row r="106" spans="1:13" s="131" customFormat="1" ht="26.25" customHeight="1" x14ac:dyDescent="0.2">
      <c r="A106" s="133">
        <v>348</v>
      </c>
      <c r="B106" s="213" t="s">
        <v>315</v>
      </c>
      <c r="C106" s="215" t="e">
        <f>#REF!</f>
        <v>#REF!</v>
      </c>
      <c r="D106" s="217" t="e">
        <f>#REF!</f>
        <v>#REF!</v>
      </c>
      <c r="E106" s="217" t="e">
        <f>#REF!</f>
        <v>#REF!</v>
      </c>
      <c r="F106" s="219" t="e">
        <f>#REF!</f>
        <v>#REF!</v>
      </c>
      <c r="G106" s="216" t="e">
        <f>#REF!</f>
        <v>#REF!</v>
      </c>
      <c r="H106" s="141" t="s">
        <v>259</v>
      </c>
      <c r="I106" s="252"/>
      <c r="J106" s="135" t="str">
        <f>'YARIŞMA BİLGİLERİ'!$F$21</f>
        <v>Bayanlar</v>
      </c>
      <c r="K106" s="253" t="str">
        <f t="shared" si="1"/>
        <v>İSTANBUL-70. Cezmi Or Yarışmaları</v>
      </c>
      <c r="L106" s="139" t="e">
        <f>#REF!</f>
        <v>#REF!</v>
      </c>
      <c r="M106" s="139" t="s">
        <v>251</v>
      </c>
    </row>
    <row r="107" spans="1:13" s="131" customFormat="1" ht="26.25" customHeight="1" x14ac:dyDescent="0.2">
      <c r="A107" s="133">
        <v>349</v>
      </c>
      <c r="B107" s="213" t="s">
        <v>315</v>
      </c>
      <c r="C107" s="215" t="e">
        <f>#REF!</f>
        <v>#REF!</v>
      </c>
      <c r="D107" s="217" t="e">
        <f>#REF!</f>
        <v>#REF!</v>
      </c>
      <c r="E107" s="217" t="e">
        <f>#REF!</f>
        <v>#REF!</v>
      </c>
      <c r="F107" s="219" t="e">
        <f>#REF!</f>
        <v>#REF!</v>
      </c>
      <c r="G107" s="216" t="e">
        <f>#REF!</f>
        <v>#REF!</v>
      </c>
      <c r="H107" s="141" t="s">
        <v>259</v>
      </c>
      <c r="I107" s="252"/>
      <c r="J107" s="135" t="str">
        <f>'YARIŞMA BİLGİLERİ'!$F$21</f>
        <v>Bayanlar</v>
      </c>
      <c r="K107" s="253" t="str">
        <f t="shared" si="1"/>
        <v>İSTANBUL-70. Cezmi Or Yarışmaları</v>
      </c>
      <c r="L107" s="139" t="e">
        <f>#REF!</f>
        <v>#REF!</v>
      </c>
      <c r="M107" s="139" t="s">
        <v>251</v>
      </c>
    </row>
    <row r="108" spans="1:13" s="131" customFormat="1" ht="26.25" customHeight="1" x14ac:dyDescent="0.2">
      <c r="A108" s="133">
        <v>350</v>
      </c>
      <c r="B108" s="213" t="s">
        <v>315</v>
      </c>
      <c r="C108" s="215" t="e">
        <f>#REF!</f>
        <v>#REF!</v>
      </c>
      <c r="D108" s="217" t="e">
        <f>#REF!</f>
        <v>#REF!</v>
      </c>
      <c r="E108" s="217" t="e">
        <f>#REF!</f>
        <v>#REF!</v>
      </c>
      <c r="F108" s="219" t="e">
        <f>#REF!</f>
        <v>#REF!</v>
      </c>
      <c r="G108" s="216" t="e">
        <f>#REF!</f>
        <v>#REF!</v>
      </c>
      <c r="H108" s="141" t="s">
        <v>259</v>
      </c>
      <c r="I108" s="252"/>
      <c r="J108" s="135" t="str">
        <f>'YARIŞMA BİLGİLERİ'!$F$21</f>
        <v>Bayanlar</v>
      </c>
      <c r="K108" s="253" t="str">
        <f t="shared" si="1"/>
        <v>İSTANBUL-70. Cezmi Or Yarışmaları</v>
      </c>
      <c r="L108" s="139" t="e">
        <f>#REF!</f>
        <v>#REF!</v>
      </c>
      <c r="M108" s="139" t="s">
        <v>251</v>
      </c>
    </row>
    <row r="109" spans="1:13" s="131" customFormat="1" ht="26.25" customHeight="1" x14ac:dyDescent="0.2">
      <c r="A109" s="133">
        <v>351</v>
      </c>
      <c r="B109" s="213" t="s">
        <v>315</v>
      </c>
      <c r="C109" s="215" t="e">
        <f>#REF!</f>
        <v>#REF!</v>
      </c>
      <c r="D109" s="217" t="e">
        <f>#REF!</f>
        <v>#REF!</v>
      </c>
      <c r="E109" s="217" t="e">
        <f>#REF!</f>
        <v>#REF!</v>
      </c>
      <c r="F109" s="219" t="e">
        <f>#REF!</f>
        <v>#REF!</v>
      </c>
      <c r="G109" s="216" t="e">
        <f>#REF!</f>
        <v>#REF!</v>
      </c>
      <c r="H109" s="141" t="s">
        <v>259</v>
      </c>
      <c r="I109" s="252"/>
      <c r="J109" s="135" t="str">
        <f>'YARIŞMA BİLGİLERİ'!$F$21</f>
        <v>Bayanlar</v>
      </c>
      <c r="K109" s="253" t="str">
        <f t="shared" si="1"/>
        <v>İSTANBUL-70. Cezmi Or Yarışmaları</v>
      </c>
      <c r="L109" s="139" t="e">
        <f>#REF!</f>
        <v>#REF!</v>
      </c>
      <c r="M109" s="139" t="s">
        <v>251</v>
      </c>
    </row>
    <row r="110" spans="1:13" s="131" customFormat="1" ht="26.25" customHeight="1" x14ac:dyDescent="0.2">
      <c r="A110" s="133">
        <v>352</v>
      </c>
      <c r="B110" s="213" t="s">
        <v>315</v>
      </c>
      <c r="C110" s="215" t="e">
        <f>#REF!</f>
        <v>#REF!</v>
      </c>
      <c r="D110" s="217" t="e">
        <f>#REF!</f>
        <v>#REF!</v>
      </c>
      <c r="E110" s="217" t="e">
        <f>#REF!</f>
        <v>#REF!</v>
      </c>
      <c r="F110" s="219" t="e">
        <f>#REF!</f>
        <v>#REF!</v>
      </c>
      <c r="G110" s="216" t="e">
        <f>#REF!</f>
        <v>#REF!</v>
      </c>
      <c r="H110" s="141" t="s">
        <v>259</v>
      </c>
      <c r="I110" s="252"/>
      <c r="J110" s="135" t="str">
        <f>'YARIŞMA BİLGİLERİ'!$F$21</f>
        <v>Bayanlar</v>
      </c>
      <c r="K110" s="253" t="str">
        <f t="shared" si="1"/>
        <v>İSTANBUL-70. Cezmi Or Yarışmaları</v>
      </c>
      <c r="L110" s="139" t="e">
        <f>#REF!</f>
        <v>#REF!</v>
      </c>
      <c r="M110" s="139" t="s">
        <v>251</v>
      </c>
    </row>
    <row r="111" spans="1:13" s="131" customFormat="1" ht="26.25" customHeight="1" x14ac:dyDescent="0.2">
      <c r="A111" s="133">
        <v>353</v>
      </c>
      <c r="B111" s="213" t="s">
        <v>315</v>
      </c>
      <c r="C111" s="215" t="e">
        <f>#REF!</f>
        <v>#REF!</v>
      </c>
      <c r="D111" s="217" t="e">
        <f>#REF!</f>
        <v>#REF!</v>
      </c>
      <c r="E111" s="217" t="e">
        <f>#REF!</f>
        <v>#REF!</v>
      </c>
      <c r="F111" s="219" t="e">
        <f>#REF!</f>
        <v>#REF!</v>
      </c>
      <c r="G111" s="216" t="e">
        <f>#REF!</f>
        <v>#REF!</v>
      </c>
      <c r="H111" s="141" t="s">
        <v>259</v>
      </c>
      <c r="I111" s="252"/>
      <c r="J111" s="135" t="str">
        <f>'YARIŞMA BİLGİLERİ'!$F$21</f>
        <v>Bayanlar</v>
      </c>
      <c r="K111" s="253" t="str">
        <f t="shared" si="1"/>
        <v>İSTANBUL-70. Cezmi Or Yarışmaları</v>
      </c>
      <c r="L111" s="139" t="e">
        <f>#REF!</f>
        <v>#REF!</v>
      </c>
      <c r="M111" s="139" t="s">
        <v>251</v>
      </c>
    </row>
    <row r="112" spans="1:13" s="131" customFormat="1" ht="26.25" customHeight="1" x14ac:dyDescent="0.2">
      <c r="A112" s="133">
        <v>354</v>
      </c>
      <c r="B112" s="213" t="s">
        <v>315</v>
      </c>
      <c r="C112" s="215" t="e">
        <f>#REF!</f>
        <v>#REF!</v>
      </c>
      <c r="D112" s="217" t="e">
        <f>#REF!</f>
        <v>#REF!</v>
      </c>
      <c r="E112" s="217" t="e">
        <f>#REF!</f>
        <v>#REF!</v>
      </c>
      <c r="F112" s="219" t="e">
        <f>#REF!</f>
        <v>#REF!</v>
      </c>
      <c r="G112" s="216" t="e">
        <f>#REF!</f>
        <v>#REF!</v>
      </c>
      <c r="H112" s="141" t="s">
        <v>259</v>
      </c>
      <c r="I112" s="252"/>
      <c r="J112" s="135" t="str">
        <f>'YARIŞMA BİLGİLERİ'!$F$21</f>
        <v>Bayanlar</v>
      </c>
      <c r="K112" s="253" t="str">
        <f t="shared" si="1"/>
        <v>İSTANBUL-70. Cezmi Or Yarışmaları</v>
      </c>
      <c r="L112" s="139" t="e">
        <f>#REF!</f>
        <v>#REF!</v>
      </c>
      <c r="M112" s="139" t="s">
        <v>251</v>
      </c>
    </row>
    <row r="113" spans="1:13" s="131" customFormat="1" ht="26.25" customHeight="1" x14ac:dyDescent="0.2">
      <c r="A113" s="133">
        <v>355</v>
      </c>
      <c r="B113" s="213" t="s">
        <v>315</v>
      </c>
      <c r="C113" s="215" t="e">
        <f>#REF!</f>
        <v>#REF!</v>
      </c>
      <c r="D113" s="217" t="e">
        <f>#REF!</f>
        <v>#REF!</v>
      </c>
      <c r="E113" s="217" t="e">
        <f>#REF!</f>
        <v>#REF!</v>
      </c>
      <c r="F113" s="219" t="e">
        <f>#REF!</f>
        <v>#REF!</v>
      </c>
      <c r="G113" s="216" t="e">
        <f>#REF!</f>
        <v>#REF!</v>
      </c>
      <c r="H113" s="141" t="s">
        <v>259</v>
      </c>
      <c r="I113" s="252"/>
      <c r="J113" s="135" t="str">
        <f>'YARIŞMA BİLGİLERİ'!$F$21</f>
        <v>Bayanlar</v>
      </c>
      <c r="K113" s="253" t="str">
        <f t="shared" si="1"/>
        <v>İSTANBUL-70. Cezmi Or Yarışmaları</v>
      </c>
      <c r="L113" s="139" t="e">
        <f>#REF!</f>
        <v>#REF!</v>
      </c>
      <c r="M113" s="139" t="s">
        <v>251</v>
      </c>
    </row>
    <row r="114" spans="1:13" s="131" customFormat="1" ht="26.25" customHeight="1" x14ac:dyDescent="0.2">
      <c r="A114" s="133">
        <v>356</v>
      </c>
      <c r="B114" s="213" t="s">
        <v>315</v>
      </c>
      <c r="C114" s="215" t="e">
        <f>#REF!</f>
        <v>#REF!</v>
      </c>
      <c r="D114" s="217" t="e">
        <f>#REF!</f>
        <v>#REF!</v>
      </c>
      <c r="E114" s="217" t="e">
        <f>#REF!</f>
        <v>#REF!</v>
      </c>
      <c r="F114" s="219" t="e">
        <f>#REF!</f>
        <v>#REF!</v>
      </c>
      <c r="G114" s="216" t="e">
        <f>#REF!</f>
        <v>#REF!</v>
      </c>
      <c r="H114" s="141" t="s">
        <v>259</v>
      </c>
      <c r="I114" s="252"/>
      <c r="J114" s="135" t="str">
        <f>'YARIŞMA BİLGİLERİ'!$F$21</f>
        <v>Bayanlar</v>
      </c>
      <c r="K114" s="253" t="str">
        <f t="shared" si="1"/>
        <v>İSTANBUL-70. Cezmi Or Yarışmaları</v>
      </c>
      <c r="L114" s="139" t="e">
        <f>#REF!</f>
        <v>#REF!</v>
      </c>
      <c r="M114" s="139" t="s">
        <v>251</v>
      </c>
    </row>
    <row r="115" spans="1:13" s="131" customFormat="1" ht="26.25" customHeight="1" x14ac:dyDescent="0.2">
      <c r="A115" s="133">
        <v>357</v>
      </c>
      <c r="B115" s="213" t="s">
        <v>315</v>
      </c>
      <c r="C115" s="215" t="e">
        <f>#REF!</f>
        <v>#REF!</v>
      </c>
      <c r="D115" s="217" t="e">
        <f>#REF!</f>
        <v>#REF!</v>
      </c>
      <c r="E115" s="217" t="e">
        <f>#REF!</f>
        <v>#REF!</v>
      </c>
      <c r="F115" s="219" t="e">
        <f>#REF!</f>
        <v>#REF!</v>
      </c>
      <c r="G115" s="216" t="e">
        <f>#REF!</f>
        <v>#REF!</v>
      </c>
      <c r="H115" s="141" t="s">
        <v>259</v>
      </c>
      <c r="I115" s="252"/>
      <c r="J115" s="135" t="str">
        <f>'YARIŞMA BİLGİLERİ'!$F$21</f>
        <v>Bayanlar</v>
      </c>
      <c r="K115" s="253" t="str">
        <f t="shared" si="1"/>
        <v>İSTANBUL-70. Cezmi Or Yarışmaları</v>
      </c>
      <c r="L115" s="139" t="e">
        <f>#REF!</f>
        <v>#REF!</v>
      </c>
      <c r="M115" s="139" t="s">
        <v>251</v>
      </c>
    </row>
    <row r="116" spans="1:13" s="131" customFormat="1" ht="26.25" customHeight="1" x14ac:dyDescent="0.2">
      <c r="A116" s="133">
        <v>358</v>
      </c>
      <c r="B116" s="213" t="s">
        <v>315</v>
      </c>
      <c r="C116" s="215" t="e">
        <f>#REF!</f>
        <v>#REF!</v>
      </c>
      <c r="D116" s="217" t="e">
        <f>#REF!</f>
        <v>#REF!</v>
      </c>
      <c r="E116" s="217" t="e">
        <f>#REF!</f>
        <v>#REF!</v>
      </c>
      <c r="F116" s="219" t="e">
        <f>#REF!</f>
        <v>#REF!</v>
      </c>
      <c r="G116" s="216" t="e">
        <f>#REF!</f>
        <v>#REF!</v>
      </c>
      <c r="H116" s="141" t="s">
        <v>259</v>
      </c>
      <c r="I116" s="252"/>
      <c r="J116" s="135" t="str">
        <f>'YARIŞMA BİLGİLERİ'!$F$21</f>
        <v>Bayanlar</v>
      </c>
      <c r="K116" s="253" t="str">
        <f t="shared" si="1"/>
        <v>İSTANBUL-70. Cezmi Or Yarışmaları</v>
      </c>
      <c r="L116" s="139" t="e">
        <f>#REF!</f>
        <v>#REF!</v>
      </c>
      <c r="M116" s="139" t="s">
        <v>251</v>
      </c>
    </row>
    <row r="117" spans="1:13" s="131" customFormat="1" ht="26.25" customHeight="1" x14ac:dyDescent="0.2">
      <c r="A117" s="133">
        <v>359</v>
      </c>
      <c r="B117" s="213" t="s">
        <v>315</v>
      </c>
      <c r="C117" s="215" t="e">
        <f>#REF!</f>
        <v>#REF!</v>
      </c>
      <c r="D117" s="217" t="e">
        <f>#REF!</f>
        <v>#REF!</v>
      </c>
      <c r="E117" s="217" t="e">
        <f>#REF!</f>
        <v>#REF!</v>
      </c>
      <c r="F117" s="219" t="e">
        <f>#REF!</f>
        <v>#REF!</v>
      </c>
      <c r="G117" s="216" t="e">
        <f>#REF!</f>
        <v>#REF!</v>
      </c>
      <c r="H117" s="141" t="s">
        <v>259</v>
      </c>
      <c r="I117" s="252"/>
      <c r="J117" s="135" t="str">
        <f>'YARIŞMA BİLGİLERİ'!$F$21</f>
        <v>Bayanlar</v>
      </c>
      <c r="K117" s="253" t="str">
        <f t="shared" si="1"/>
        <v>İSTANBUL-70. Cezmi Or Yarışmaları</v>
      </c>
      <c r="L117" s="139" t="e">
        <f>#REF!</f>
        <v>#REF!</v>
      </c>
      <c r="M117" s="139" t="s">
        <v>251</v>
      </c>
    </row>
    <row r="118" spans="1:13" s="131" customFormat="1" ht="26.25" customHeight="1" x14ac:dyDescent="0.2">
      <c r="A118" s="133">
        <v>360</v>
      </c>
      <c r="B118" s="213" t="s">
        <v>315</v>
      </c>
      <c r="C118" s="215" t="e">
        <f>#REF!</f>
        <v>#REF!</v>
      </c>
      <c r="D118" s="217" t="e">
        <f>#REF!</f>
        <v>#REF!</v>
      </c>
      <c r="E118" s="217" t="e">
        <f>#REF!</f>
        <v>#REF!</v>
      </c>
      <c r="F118" s="219" t="e">
        <f>#REF!</f>
        <v>#REF!</v>
      </c>
      <c r="G118" s="216" t="e">
        <f>#REF!</f>
        <v>#REF!</v>
      </c>
      <c r="H118" s="141" t="s">
        <v>259</v>
      </c>
      <c r="I118" s="252"/>
      <c r="J118" s="135" t="str">
        <f>'YARIŞMA BİLGİLERİ'!$F$21</f>
        <v>Bayanlar</v>
      </c>
      <c r="K118" s="253" t="str">
        <f t="shared" si="1"/>
        <v>İSTANBUL-70. Cezmi Or Yarışmaları</v>
      </c>
      <c r="L118" s="139" t="e">
        <f>#REF!</f>
        <v>#REF!</v>
      </c>
      <c r="M118" s="139" t="s">
        <v>251</v>
      </c>
    </row>
    <row r="119" spans="1:13" s="131" customFormat="1" ht="26.25" customHeight="1" x14ac:dyDescent="0.2">
      <c r="A119" s="133">
        <v>361</v>
      </c>
      <c r="B119" s="213" t="s">
        <v>315</v>
      </c>
      <c r="C119" s="215" t="e">
        <f>#REF!</f>
        <v>#REF!</v>
      </c>
      <c r="D119" s="217" t="e">
        <f>#REF!</f>
        <v>#REF!</v>
      </c>
      <c r="E119" s="217" t="e">
        <f>#REF!</f>
        <v>#REF!</v>
      </c>
      <c r="F119" s="219" t="e">
        <f>#REF!</f>
        <v>#REF!</v>
      </c>
      <c r="G119" s="216" t="e">
        <f>#REF!</f>
        <v>#REF!</v>
      </c>
      <c r="H119" s="141" t="s">
        <v>259</v>
      </c>
      <c r="I119" s="252"/>
      <c r="J119" s="135" t="str">
        <f>'YARIŞMA BİLGİLERİ'!$F$21</f>
        <v>Bayanlar</v>
      </c>
      <c r="K119" s="253" t="str">
        <f t="shared" si="1"/>
        <v>İSTANBUL-70. Cezmi Or Yarışmaları</v>
      </c>
      <c r="L119" s="139" t="e">
        <f>#REF!</f>
        <v>#REF!</v>
      </c>
      <c r="M119" s="139" t="s">
        <v>251</v>
      </c>
    </row>
    <row r="120" spans="1:13" s="131" customFormat="1" ht="26.25" customHeight="1" x14ac:dyDescent="0.2">
      <c r="A120" s="133">
        <v>362</v>
      </c>
      <c r="B120" s="213" t="s">
        <v>315</v>
      </c>
      <c r="C120" s="215" t="e">
        <f>#REF!</f>
        <v>#REF!</v>
      </c>
      <c r="D120" s="217" t="e">
        <f>#REF!</f>
        <v>#REF!</v>
      </c>
      <c r="E120" s="217" t="e">
        <f>#REF!</f>
        <v>#REF!</v>
      </c>
      <c r="F120" s="219" t="e">
        <f>#REF!</f>
        <v>#REF!</v>
      </c>
      <c r="G120" s="216" t="e">
        <f>#REF!</f>
        <v>#REF!</v>
      </c>
      <c r="H120" s="141" t="s">
        <v>259</v>
      </c>
      <c r="I120" s="252"/>
      <c r="J120" s="135" t="str">
        <f>'YARIŞMA BİLGİLERİ'!$F$21</f>
        <v>Bayanlar</v>
      </c>
      <c r="K120" s="253" t="str">
        <f t="shared" si="1"/>
        <v>İSTANBUL-70. Cezmi Or Yarışmaları</v>
      </c>
      <c r="L120" s="139" t="e">
        <f>#REF!</f>
        <v>#REF!</v>
      </c>
      <c r="M120" s="139" t="s">
        <v>251</v>
      </c>
    </row>
    <row r="121" spans="1:13" s="131" customFormat="1" ht="26.25" customHeight="1" x14ac:dyDescent="0.2">
      <c r="A121" s="133">
        <v>363</v>
      </c>
      <c r="B121" s="213" t="s">
        <v>315</v>
      </c>
      <c r="C121" s="215" t="e">
        <f>#REF!</f>
        <v>#REF!</v>
      </c>
      <c r="D121" s="217" t="e">
        <f>#REF!</f>
        <v>#REF!</v>
      </c>
      <c r="E121" s="217" t="e">
        <f>#REF!</f>
        <v>#REF!</v>
      </c>
      <c r="F121" s="219" t="e">
        <f>#REF!</f>
        <v>#REF!</v>
      </c>
      <c r="G121" s="216" t="e">
        <f>#REF!</f>
        <v>#REF!</v>
      </c>
      <c r="H121" s="141" t="s">
        <v>259</v>
      </c>
      <c r="I121" s="252"/>
      <c r="J121" s="135" t="str">
        <f>'YARIŞMA BİLGİLERİ'!$F$21</f>
        <v>Bayanlar</v>
      </c>
      <c r="K121" s="253" t="str">
        <f t="shared" si="1"/>
        <v>İSTANBUL-70. Cezmi Or Yarışmaları</v>
      </c>
      <c r="L121" s="139" t="e">
        <f>#REF!</f>
        <v>#REF!</v>
      </c>
      <c r="M121" s="139" t="s">
        <v>251</v>
      </c>
    </row>
    <row r="122" spans="1:13" s="131" customFormat="1" ht="26.25" customHeight="1" x14ac:dyDescent="0.2">
      <c r="A122" s="133">
        <v>364</v>
      </c>
      <c r="B122" s="213" t="s">
        <v>315</v>
      </c>
      <c r="C122" s="215" t="e">
        <f>#REF!</f>
        <v>#REF!</v>
      </c>
      <c r="D122" s="217" t="e">
        <f>#REF!</f>
        <v>#REF!</v>
      </c>
      <c r="E122" s="217" t="e">
        <f>#REF!</f>
        <v>#REF!</v>
      </c>
      <c r="F122" s="219" t="e">
        <f>#REF!</f>
        <v>#REF!</v>
      </c>
      <c r="G122" s="216" t="e">
        <f>#REF!</f>
        <v>#REF!</v>
      </c>
      <c r="H122" s="141" t="s">
        <v>259</v>
      </c>
      <c r="I122" s="252"/>
      <c r="J122" s="135" t="str">
        <f>'YARIŞMA BİLGİLERİ'!$F$21</f>
        <v>Bayanlar</v>
      </c>
      <c r="K122" s="253" t="str">
        <f t="shared" si="1"/>
        <v>İSTANBUL-70. Cezmi Or Yarışmaları</v>
      </c>
      <c r="L122" s="139" t="e">
        <f>#REF!</f>
        <v>#REF!</v>
      </c>
      <c r="M122" s="139" t="s">
        <v>251</v>
      </c>
    </row>
    <row r="123" spans="1:13" s="131" customFormat="1" ht="26.25" customHeight="1" x14ac:dyDescent="0.2">
      <c r="A123" s="133">
        <v>365</v>
      </c>
      <c r="B123" s="213" t="s">
        <v>315</v>
      </c>
      <c r="C123" s="215" t="e">
        <f>#REF!</f>
        <v>#REF!</v>
      </c>
      <c r="D123" s="217" t="e">
        <f>#REF!</f>
        <v>#REF!</v>
      </c>
      <c r="E123" s="217" t="e">
        <f>#REF!</f>
        <v>#REF!</v>
      </c>
      <c r="F123" s="219" t="e">
        <f>#REF!</f>
        <v>#REF!</v>
      </c>
      <c r="G123" s="216" t="e">
        <f>#REF!</f>
        <v>#REF!</v>
      </c>
      <c r="H123" s="141" t="s">
        <v>259</v>
      </c>
      <c r="I123" s="252"/>
      <c r="J123" s="135" t="str">
        <f>'YARIŞMA BİLGİLERİ'!$F$21</f>
        <v>Bayanlar</v>
      </c>
      <c r="K123" s="253" t="str">
        <f t="shared" si="1"/>
        <v>İSTANBUL-70. Cezmi Or Yarışmaları</v>
      </c>
      <c r="L123" s="139" t="e">
        <f>#REF!</f>
        <v>#REF!</v>
      </c>
      <c r="M123" s="139" t="s">
        <v>251</v>
      </c>
    </row>
    <row r="124" spans="1:13" s="131" customFormat="1" ht="26.25" customHeight="1" x14ac:dyDescent="0.2">
      <c r="A124" s="133">
        <v>366</v>
      </c>
      <c r="B124" s="213" t="s">
        <v>315</v>
      </c>
      <c r="C124" s="215" t="e">
        <f>#REF!</f>
        <v>#REF!</v>
      </c>
      <c r="D124" s="217" t="e">
        <f>#REF!</f>
        <v>#REF!</v>
      </c>
      <c r="E124" s="217" t="e">
        <f>#REF!</f>
        <v>#REF!</v>
      </c>
      <c r="F124" s="219" t="e">
        <f>#REF!</f>
        <v>#REF!</v>
      </c>
      <c r="G124" s="216" t="e">
        <f>#REF!</f>
        <v>#REF!</v>
      </c>
      <c r="H124" s="141" t="s">
        <v>259</v>
      </c>
      <c r="I124" s="252"/>
      <c r="J124" s="135" t="str">
        <f>'YARIŞMA BİLGİLERİ'!$F$21</f>
        <v>Bayanlar</v>
      </c>
      <c r="K124" s="253" t="str">
        <f t="shared" si="1"/>
        <v>İSTANBUL-70. Cezmi Or Yarışmaları</v>
      </c>
      <c r="L124" s="139" t="e">
        <f>#REF!</f>
        <v>#REF!</v>
      </c>
      <c r="M124" s="139" t="s">
        <v>251</v>
      </c>
    </row>
    <row r="125" spans="1:13" s="131" customFormat="1" ht="26.25" customHeight="1" x14ac:dyDescent="0.2">
      <c r="A125" s="133">
        <v>367</v>
      </c>
      <c r="B125" s="213" t="s">
        <v>315</v>
      </c>
      <c r="C125" s="215" t="e">
        <f>#REF!</f>
        <v>#REF!</v>
      </c>
      <c r="D125" s="217" t="e">
        <f>#REF!</f>
        <v>#REF!</v>
      </c>
      <c r="E125" s="217" t="e">
        <f>#REF!</f>
        <v>#REF!</v>
      </c>
      <c r="F125" s="219" t="e">
        <f>#REF!</f>
        <v>#REF!</v>
      </c>
      <c r="G125" s="216" t="e">
        <f>#REF!</f>
        <v>#REF!</v>
      </c>
      <c r="H125" s="141" t="s">
        <v>259</v>
      </c>
      <c r="I125" s="252"/>
      <c r="J125" s="135" t="str">
        <f>'YARIŞMA BİLGİLERİ'!$F$21</f>
        <v>Bayanlar</v>
      </c>
      <c r="K125" s="253" t="str">
        <f t="shared" si="1"/>
        <v>İSTANBUL-70. Cezmi Or Yarışmaları</v>
      </c>
      <c r="L125" s="139" t="e">
        <f>#REF!</f>
        <v>#REF!</v>
      </c>
      <c r="M125" s="139" t="s">
        <v>251</v>
      </c>
    </row>
    <row r="126" spans="1:13" s="131" customFormat="1" ht="26.25" customHeight="1" x14ac:dyDescent="0.2">
      <c r="A126" s="133">
        <v>368</v>
      </c>
      <c r="B126" s="213" t="s">
        <v>315</v>
      </c>
      <c r="C126" s="215" t="e">
        <f>#REF!</f>
        <v>#REF!</v>
      </c>
      <c r="D126" s="217" t="e">
        <f>#REF!</f>
        <v>#REF!</v>
      </c>
      <c r="E126" s="217" t="e">
        <f>#REF!</f>
        <v>#REF!</v>
      </c>
      <c r="F126" s="219" t="e">
        <f>#REF!</f>
        <v>#REF!</v>
      </c>
      <c r="G126" s="216" t="e">
        <f>#REF!</f>
        <v>#REF!</v>
      </c>
      <c r="H126" s="141" t="s">
        <v>259</v>
      </c>
      <c r="I126" s="252"/>
      <c r="J126" s="135" t="str">
        <f>'YARIŞMA BİLGİLERİ'!$F$21</f>
        <v>Bayanlar</v>
      </c>
      <c r="K126" s="253" t="str">
        <f t="shared" si="1"/>
        <v>İSTANBUL-70. Cezmi Or Yarışmaları</v>
      </c>
      <c r="L126" s="139" t="e">
        <f>#REF!</f>
        <v>#REF!</v>
      </c>
      <c r="M126" s="139" t="s">
        <v>251</v>
      </c>
    </row>
    <row r="127" spans="1:13" s="131" customFormat="1" ht="26.25" customHeight="1" x14ac:dyDescent="0.2">
      <c r="A127" s="133">
        <v>369</v>
      </c>
      <c r="B127" s="213" t="s">
        <v>315</v>
      </c>
      <c r="C127" s="215" t="e">
        <f>#REF!</f>
        <v>#REF!</v>
      </c>
      <c r="D127" s="217" t="e">
        <f>#REF!</f>
        <v>#REF!</v>
      </c>
      <c r="E127" s="217" t="e">
        <f>#REF!</f>
        <v>#REF!</v>
      </c>
      <c r="F127" s="219" t="e">
        <f>#REF!</f>
        <v>#REF!</v>
      </c>
      <c r="G127" s="216" t="e">
        <f>#REF!</f>
        <v>#REF!</v>
      </c>
      <c r="H127" s="141" t="s">
        <v>259</v>
      </c>
      <c r="I127" s="252"/>
      <c r="J127" s="135" t="str">
        <f>'YARIŞMA BİLGİLERİ'!$F$21</f>
        <v>Bayanlar</v>
      </c>
      <c r="K127" s="253" t="str">
        <f t="shared" si="1"/>
        <v>İSTANBUL-70. Cezmi Or Yarışmaları</v>
      </c>
      <c r="L127" s="139" t="e">
        <f>#REF!</f>
        <v>#REF!</v>
      </c>
      <c r="M127" s="139" t="s">
        <v>251</v>
      </c>
    </row>
    <row r="128" spans="1:13" s="131" customFormat="1" ht="26.25" customHeight="1" x14ac:dyDescent="0.2">
      <c r="A128" s="133">
        <v>370</v>
      </c>
      <c r="B128" s="213" t="s">
        <v>315</v>
      </c>
      <c r="C128" s="215" t="e">
        <f>#REF!</f>
        <v>#REF!</v>
      </c>
      <c r="D128" s="217" t="e">
        <f>#REF!</f>
        <v>#REF!</v>
      </c>
      <c r="E128" s="217" t="e">
        <f>#REF!</f>
        <v>#REF!</v>
      </c>
      <c r="F128" s="219" t="e">
        <f>#REF!</f>
        <v>#REF!</v>
      </c>
      <c r="G128" s="216" t="e">
        <f>#REF!</f>
        <v>#REF!</v>
      </c>
      <c r="H128" s="141" t="s">
        <v>259</v>
      </c>
      <c r="I128" s="252"/>
      <c r="J128" s="135" t="str">
        <f>'YARIŞMA BİLGİLERİ'!$F$21</f>
        <v>Bayanlar</v>
      </c>
      <c r="K128" s="253" t="str">
        <f t="shared" si="1"/>
        <v>İSTANBUL-70. Cezmi Or Yarışmaları</v>
      </c>
      <c r="L128" s="139" t="e">
        <f>#REF!</f>
        <v>#REF!</v>
      </c>
      <c r="M128" s="139" t="s">
        <v>251</v>
      </c>
    </row>
    <row r="129" spans="1:13" s="131" customFormat="1" ht="26.25" customHeight="1" x14ac:dyDescent="0.2">
      <c r="A129" s="133">
        <v>451</v>
      </c>
      <c r="B129" s="213" t="s">
        <v>315</v>
      </c>
      <c r="C129" s="215" t="e">
        <f>#REF!</f>
        <v>#REF!</v>
      </c>
      <c r="D129" s="217" t="e">
        <f>#REF!</f>
        <v>#REF!</v>
      </c>
      <c r="E129" s="217" t="e">
        <f>#REF!</f>
        <v>#REF!</v>
      </c>
      <c r="F129" s="219" t="e">
        <f>#REF!</f>
        <v>#REF!</v>
      </c>
      <c r="G129" s="216" t="e">
        <f>#REF!</f>
        <v>#REF!</v>
      </c>
      <c r="H129" s="141" t="s">
        <v>259</v>
      </c>
      <c r="I129" s="252"/>
      <c r="J129" s="135" t="str">
        <f>'YARIŞMA BİLGİLERİ'!$F$21</f>
        <v>Bayanlar</v>
      </c>
      <c r="K129" s="253" t="str">
        <f t="shared" si="1"/>
        <v>İSTANBUL-70. Cezmi Or Yarışmaları</v>
      </c>
      <c r="L129" s="139" t="e">
        <f>#REF!</f>
        <v>#REF!</v>
      </c>
      <c r="M129" s="139" t="s">
        <v>251</v>
      </c>
    </row>
    <row r="130" spans="1:13" s="131" customFormat="1" ht="26.25" customHeight="1" x14ac:dyDescent="0.2">
      <c r="A130" s="133">
        <v>452</v>
      </c>
      <c r="B130" s="213" t="s">
        <v>315</v>
      </c>
      <c r="C130" s="215" t="e">
        <f>#REF!</f>
        <v>#REF!</v>
      </c>
      <c r="D130" s="217" t="e">
        <f>#REF!</f>
        <v>#REF!</v>
      </c>
      <c r="E130" s="217" t="e">
        <f>#REF!</f>
        <v>#REF!</v>
      </c>
      <c r="F130" s="219" t="e">
        <f>#REF!</f>
        <v>#REF!</v>
      </c>
      <c r="G130" s="216" t="e">
        <f>#REF!</f>
        <v>#REF!</v>
      </c>
      <c r="H130" s="141" t="s">
        <v>259</v>
      </c>
      <c r="I130" s="252"/>
      <c r="J130" s="135" t="str">
        <f>'YARIŞMA BİLGİLERİ'!$F$21</f>
        <v>Bayanlar</v>
      </c>
      <c r="K130" s="253" t="str">
        <f t="shared" si="1"/>
        <v>İSTANBUL-70. Cezmi Or Yarışmaları</v>
      </c>
      <c r="L130" s="139" t="e">
        <f>#REF!</f>
        <v>#REF!</v>
      </c>
      <c r="M130" s="139" t="s">
        <v>251</v>
      </c>
    </row>
    <row r="131" spans="1:13" s="131" customFormat="1" ht="26.25" customHeight="1" x14ac:dyDescent="0.2">
      <c r="A131" s="133">
        <v>453</v>
      </c>
      <c r="B131" s="213" t="s">
        <v>315</v>
      </c>
      <c r="C131" s="215" t="e">
        <f>#REF!</f>
        <v>#REF!</v>
      </c>
      <c r="D131" s="217" t="e">
        <f>#REF!</f>
        <v>#REF!</v>
      </c>
      <c r="E131" s="217" t="e">
        <f>#REF!</f>
        <v>#REF!</v>
      </c>
      <c r="F131" s="219" t="e">
        <f>#REF!</f>
        <v>#REF!</v>
      </c>
      <c r="G131" s="216" t="e">
        <f>#REF!</f>
        <v>#REF!</v>
      </c>
      <c r="H131" s="141" t="s">
        <v>259</v>
      </c>
      <c r="I131" s="252"/>
      <c r="J131" s="135" t="str">
        <f>'YARIŞMA BİLGİLERİ'!$F$21</f>
        <v>Bayanlar</v>
      </c>
      <c r="K131" s="253" t="str">
        <f t="shared" ref="K131:K194" si="2">CONCATENATE(K$1,"-",A$1)</f>
        <v>İSTANBUL-70. Cezmi Or Yarışmaları</v>
      </c>
      <c r="L131" s="139" t="e">
        <f>#REF!</f>
        <v>#REF!</v>
      </c>
      <c r="M131" s="139" t="s">
        <v>251</v>
      </c>
    </row>
    <row r="132" spans="1:13" s="131" customFormat="1" ht="26.25" customHeight="1" x14ac:dyDescent="0.2">
      <c r="A132" s="133">
        <v>454</v>
      </c>
      <c r="B132" s="213" t="s">
        <v>315</v>
      </c>
      <c r="C132" s="215" t="e">
        <f>#REF!</f>
        <v>#REF!</v>
      </c>
      <c r="D132" s="217" t="e">
        <f>#REF!</f>
        <v>#REF!</v>
      </c>
      <c r="E132" s="217" t="e">
        <f>#REF!</f>
        <v>#REF!</v>
      </c>
      <c r="F132" s="219" t="e">
        <f>#REF!</f>
        <v>#REF!</v>
      </c>
      <c r="G132" s="216" t="e">
        <f>#REF!</f>
        <v>#REF!</v>
      </c>
      <c r="H132" s="141" t="s">
        <v>259</v>
      </c>
      <c r="I132" s="252"/>
      <c r="J132" s="135" t="str">
        <f>'YARIŞMA BİLGİLERİ'!$F$21</f>
        <v>Bayanlar</v>
      </c>
      <c r="K132" s="253" t="str">
        <f t="shared" si="2"/>
        <v>İSTANBUL-70. Cezmi Or Yarışmaları</v>
      </c>
      <c r="L132" s="139" t="e">
        <f>#REF!</f>
        <v>#REF!</v>
      </c>
      <c r="M132" s="139" t="s">
        <v>251</v>
      </c>
    </row>
    <row r="133" spans="1:13" s="131" customFormat="1" ht="26.25" customHeight="1" x14ac:dyDescent="0.2">
      <c r="A133" s="133">
        <v>455</v>
      </c>
      <c r="B133" s="213" t="s">
        <v>329</v>
      </c>
      <c r="C133" s="215" t="e">
        <f>#REF!</f>
        <v>#REF!</v>
      </c>
      <c r="D133" s="217" t="e">
        <f>#REF!</f>
        <v>#REF!</v>
      </c>
      <c r="E133" s="217" t="e">
        <f>#REF!</f>
        <v>#REF!</v>
      </c>
      <c r="F133" s="218" t="e">
        <f>#REF!</f>
        <v>#REF!</v>
      </c>
      <c r="G133" s="216" t="e">
        <f>#REF!</f>
        <v>#REF!</v>
      </c>
      <c r="H133" s="141" t="s">
        <v>261</v>
      </c>
      <c r="I133" s="252"/>
      <c r="J133" s="135" t="str">
        <f>'YARIŞMA BİLGİLERİ'!$F$21</f>
        <v>Bayanlar</v>
      </c>
      <c r="K133" s="253" t="str">
        <f t="shared" si="2"/>
        <v>İSTANBUL-70. Cezmi Or Yarışmaları</v>
      </c>
      <c r="L133" s="139" t="e">
        <f>#REF!</f>
        <v>#REF!</v>
      </c>
      <c r="M133" s="139" t="s">
        <v>251</v>
      </c>
    </row>
    <row r="134" spans="1:13" s="131" customFormat="1" ht="26.25" customHeight="1" x14ac:dyDescent="0.2">
      <c r="A134" s="133">
        <v>456</v>
      </c>
      <c r="B134" s="213" t="s">
        <v>329</v>
      </c>
      <c r="C134" s="215" t="e">
        <f>#REF!</f>
        <v>#REF!</v>
      </c>
      <c r="D134" s="217" t="e">
        <f>#REF!</f>
        <v>#REF!</v>
      </c>
      <c r="E134" s="217" t="e">
        <f>#REF!</f>
        <v>#REF!</v>
      </c>
      <c r="F134" s="218" t="e">
        <f>#REF!</f>
        <v>#REF!</v>
      </c>
      <c r="G134" s="216" t="e">
        <f>#REF!</f>
        <v>#REF!</v>
      </c>
      <c r="H134" s="141" t="s">
        <v>261</v>
      </c>
      <c r="I134" s="252"/>
      <c r="J134" s="135" t="str">
        <f>'YARIŞMA BİLGİLERİ'!$F$21</f>
        <v>Bayanlar</v>
      </c>
      <c r="K134" s="253" t="str">
        <f t="shared" si="2"/>
        <v>İSTANBUL-70. Cezmi Or Yarışmaları</v>
      </c>
      <c r="L134" s="139" t="e">
        <f>#REF!</f>
        <v>#REF!</v>
      </c>
      <c r="M134" s="139" t="s">
        <v>251</v>
      </c>
    </row>
    <row r="135" spans="1:13" s="131" customFormat="1" ht="26.25" customHeight="1" x14ac:dyDescent="0.2">
      <c r="A135" s="133">
        <v>457</v>
      </c>
      <c r="B135" s="213" t="s">
        <v>329</v>
      </c>
      <c r="C135" s="215" t="e">
        <f>#REF!</f>
        <v>#REF!</v>
      </c>
      <c r="D135" s="217" t="e">
        <f>#REF!</f>
        <v>#REF!</v>
      </c>
      <c r="E135" s="217" t="e">
        <f>#REF!</f>
        <v>#REF!</v>
      </c>
      <c r="F135" s="218" t="e">
        <f>#REF!</f>
        <v>#REF!</v>
      </c>
      <c r="G135" s="216" t="e">
        <f>#REF!</f>
        <v>#REF!</v>
      </c>
      <c r="H135" s="141" t="s">
        <v>261</v>
      </c>
      <c r="I135" s="252"/>
      <c r="J135" s="135" t="str">
        <f>'YARIŞMA BİLGİLERİ'!$F$21</f>
        <v>Bayanlar</v>
      </c>
      <c r="K135" s="253" t="str">
        <f t="shared" si="2"/>
        <v>İSTANBUL-70. Cezmi Or Yarışmaları</v>
      </c>
      <c r="L135" s="139" t="e">
        <f>#REF!</f>
        <v>#REF!</v>
      </c>
      <c r="M135" s="139" t="s">
        <v>251</v>
      </c>
    </row>
    <row r="136" spans="1:13" s="131" customFormat="1" ht="26.25" customHeight="1" x14ac:dyDescent="0.2">
      <c r="A136" s="133">
        <v>458</v>
      </c>
      <c r="B136" s="213" t="s">
        <v>329</v>
      </c>
      <c r="C136" s="215" t="e">
        <f>#REF!</f>
        <v>#REF!</v>
      </c>
      <c r="D136" s="217" t="e">
        <f>#REF!</f>
        <v>#REF!</v>
      </c>
      <c r="E136" s="217" t="e">
        <f>#REF!</f>
        <v>#REF!</v>
      </c>
      <c r="F136" s="218" t="e">
        <f>#REF!</f>
        <v>#REF!</v>
      </c>
      <c r="G136" s="216" t="e">
        <f>#REF!</f>
        <v>#REF!</v>
      </c>
      <c r="H136" s="141" t="s">
        <v>261</v>
      </c>
      <c r="I136" s="252"/>
      <c r="J136" s="135" t="str">
        <f>'YARIŞMA BİLGİLERİ'!$F$21</f>
        <v>Bayanlar</v>
      </c>
      <c r="K136" s="253" t="str">
        <f t="shared" si="2"/>
        <v>İSTANBUL-70. Cezmi Or Yarışmaları</v>
      </c>
      <c r="L136" s="139" t="e">
        <f>#REF!</f>
        <v>#REF!</v>
      </c>
      <c r="M136" s="139" t="s">
        <v>251</v>
      </c>
    </row>
    <row r="137" spans="1:13" s="131" customFormat="1" ht="26.25" customHeight="1" x14ac:dyDescent="0.2">
      <c r="A137" s="133">
        <v>459</v>
      </c>
      <c r="B137" s="213" t="s">
        <v>329</v>
      </c>
      <c r="C137" s="215" t="e">
        <f>#REF!</f>
        <v>#REF!</v>
      </c>
      <c r="D137" s="217" t="e">
        <f>#REF!</f>
        <v>#REF!</v>
      </c>
      <c r="E137" s="217" t="e">
        <f>#REF!</f>
        <v>#REF!</v>
      </c>
      <c r="F137" s="218" t="e">
        <f>#REF!</f>
        <v>#REF!</v>
      </c>
      <c r="G137" s="216" t="e">
        <f>#REF!</f>
        <v>#REF!</v>
      </c>
      <c r="H137" s="141" t="s">
        <v>261</v>
      </c>
      <c r="I137" s="252"/>
      <c r="J137" s="135" t="str">
        <f>'YARIŞMA BİLGİLERİ'!$F$21</f>
        <v>Bayanlar</v>
      </c>
      <c r="K137" s="253" t="str">
        <f t="shared" si="2"/>
        <v>İSTANBUL-70. Cezmi Or Yarışmaları</v>
      </c>
      <c r="L137" s="139" t="e">
        <f>#REF!</f>
        <v>#REF!</v>
      </c>
      <c r="M137" s="139" t="s">
        <v>251</v>
      </c>
    </row>
    <row r="138" spans="1:13" s="131" customFormat="1" ht="26.25" customHeight="1" x14ac:dyDescent="0.2">
      <c r="A138" s="133">
        <v>460</v>
      </c>
      <c r="B138" s="213" t="s">
        <v>329</v>
      </c>
      <c r="C138" s="215" t="e">
        <f>#REF!</f>
        <v>#REF!</v>
      </c>
      <c r="D138" s="217" t="e">
        <f>#REF!</f>
        <v>#REF!</v>
      </c>
      <c r="E138" s="217" t="e">
        <f>#REF!</f>
        <v>#REF!</v>
      </c>
      <c r="F138" s="218" t="e">
        <f>#REF!</f>
        <v>#REF!</v>
      </c>
      <c r="G138" s="216" t="e">
        <f>#REF!</f>
        <v>#REF!</v>
      </c>
      <c r="H138" s="141" t="s">
        <v>261</v>
      </c>
      <c r="I138" s="252"/>
      <c r="J138" s="135" t="str">
        <f>'YARIŞMA BİLGİLERİ'!$F$21</f>
        <v>Bayanlar</v>
      </c>
      <c r="K138" s="253" t="str">
        <f t="shared" si="2"/>
        <v>İSTANBUL-70. Cezmi Or Yarışmaları</v>
      </c>
      <c r="L138" s="139" t="e">
        <f>#REF!</f>
        <v>#REF!</v>
      </c>
      <c r="M138" s="139" t="s">
        <v>251</v>
      </c>
    </row>
    <row r="139" spans="1:13" s="131" customFormat="1" ht="26.25" customHeight="1" x14ac:dyDescent="0.2">
      <c r="A139" s="133">
        <v>461</v>
      </c>
      <c r="B139" s="213" t="s">
        <v>329</v>
      </c>
      <c r="C139" s="215" t="e">
        <f>#REF!</f>
        <v>#REF!</v>
      </c>
      <c r="D139" s="217" t="e">
        <f>#REF!</f>
        <v>#REF!</v>
      </c>
      <c r="E139" s="217" t="e">
        <f>#REF!</f>
        <v>#REF!</v>
      </c>
      <c r="F139" s="218" t="e">
        <f>#REF!</f>
        <v>#REF!</v>
      </c>
      <c r="G139" s="216" t="e">
        <f>#REF!</f>
        <v>#REF!</v>
      </c>
      <c r="H139" s="141" t="s">
        <v>261</v>
      </c>
      <c r="I139" s="252"/>
      <c r="J139" s="135" t="str">
        <f>'YARIŞMA BİLGİLERİ'!$F$21</f>
        <v>Bayanlar</v>
      </c>
      <c r="K139" s="253" t="str">
        <f t="shared" si="2"/>
        <v>İSTANBUL-70. Cezmi Or Yarışmaları</v>
      </c>
      <c r="L139" s="139" t="e">
        <f>#REF!</f>
        <v>#REF!</v>
      </c>
      <c r="M139" s="139" t="s">
        <v>251</v>
      </c>
    </row>
    <row r="140" spans="1:13" s="131" customFormat="1" ht="26.25" customHeight="1" x14ac:dyDescent="0.2">
      <c r="A140" s="133">
        <v>462</v>
      </c>
      <c r="B140" s="213" t="s">
        <v>329</v>
      </c>
      <c r="C140" s="215" t="e">
        <f>#REF!</f>
        <v>#REF!</v>
      </c>
      <c r="D140" s="217" t="e">
        <f>#REF!</f>
        <v>#REF!</v>
      </c>
      <c r="E140" s="217" t="e">
        <f>#REF!</f>
        <v>#REF!</v>
      </c>
      <c r="F140" s="218" t="e">
        <f>#REF!</f>
        <v>#REF!</v>
      </c>
      <c r="G140" s="216" t="e">
        <f>#REF!</f>
        <v>#REF!</v>
      </c>
      <c r="H140" s="141" t="s">
        <v>261</v>
      </c>
      <c r="I140" s="252"/>
      <c r="J140" s="135" t="str">
        <f>'YARIŞMA BİLGİLERİ'!$F$21</f>
        <v>Bayanlar</v>
      </c>
      <c r="K140" s="253" t="str">
        <f t="shared" si="2"/>
        <v>İSTANBUL-70. Cezmi Or Yarışmaları</v>
      </c>
      <c r="L140" s="139" t="e">
        <f>#REF!</f>
        <v>#REF!</v>
      </c>
      <c r="M140" s="139" t="s">
        <v>251</v>
      </c>
    </row>
    <row r="141" spans="1:13" s="131" customFormat="1" ht="26.25" customHeight="1" x14ac:dyDescent="0.2">
      <c r="A141" s="133">
        <v>463</v>
      </c>
      <c r="B141" s="213" t="s">
        <v>329</v>
      </c>
      <c r="C141" s="215" t="e">
        <f>#REF!</f>
        <v>#REF!</v>
      </c>
      <c r="D141" s="217" t="e">
        <f>#REF!</f>
        <v>#REF!</v>
      </c>
      <c r="E141" s="217" t="e">
        <f>#REF!</f>
        <v>#REF!</v>
      </c>
      <c r="F141" s="218" t="e">
        <f>#REF!</f>
        <v>#REF!</v>
      </c>
      <c r="G141" s="216" t="e">
        <f>#REF!</f>
        <v>#REF!</v>
      </c>
      <c r="H141" s="141" t="s">
        <v>261</v>
      </c>
      <c r="I141" s="252"/>
      <c r="J141" s="135" t="str">
        <f>'YARIŞMA BİLGİLERİ'!$F$21</f>
        <v>Bayanlar</v>
      </c>
      <c r="K141" s="253" t="str">
        <f t="shared" si="2"/>
        <v>İSTANBUL-70. Cezmi Or Yarışmaları</v>
      </c>
      <c r="L141" s="139" t="e">
        <f>#REF!</f>
        <v>#REF!</v>
      </c>
      <c r="M141" s="139" t="s">
        <v>251</v>
      </c>
    </row>
    <row r="142" spans="1:13" s="131" customFormat="1" ht="26.25" customHeight="1" x14ac:dyDescent="0.2">
      <c r="A142" s="133">
        <v>464</v>
      </c>
      <c r="B142" s="213" t="s">
        <v>329</v>
      </c>
      <c r="C142" s="215" t="e">
        <f>#REF!</f>
        <v>#REF!</v>
      </c>
      <c r="D142" s="217" t="e">
        <f>#REF!</f>
        <v>#REF!</v>
      </c>
      <c r="E142" s="217" t="e">
        <f>#REF!</f>
        <v>#REF!</v>
      </c>
      <c r="F142" s="218" t="e">
        <f>#REF!</f>
        <v>#REF!</v>
      </c>
      <c r="G142" s="216" t="e">
        <f>#REF!</f>
        <v>#REF!</v>
      </c>
      <c r="H142" s="141" t="s">
        <v>261</v>
      </c>
      <c r="I142" s="252"/>
      <c r="J142" s="135" t="str">
        <f>'YARIŞMA BİLGİLERİ'!$F$21</f>
        <v>Bayanlar</v>
      </c>
      <c r="K142" s="253" t="str">
        <f t="shared" si="2"/>
        <v>İSTANBUL-70. Cezmi Or Yarışmaları</v>
      </c>
      <c r="L142" s="139" t="e">
        <f>#REF!</f>
        <v>#REF!</v>
      </c>
      <c r="M142" s="139" t="s">
        <v>251</v>
      </c>
    </row>
    <row r="143" spans="1:13" s="131" customFormat="1" ht="26.25" customHeight="1" x14ac:dyDescent="0.2">
      <c r="A143" s="133">
        <v>465</v>
      </c>
      <c r="B143" s="213" t="s">
        <v>329</v>
      </c>
      <c r="C143" s="215" t="e">
        <f>#REF!</f>
        <v>#REF!</v>
      </c>
      <c r="D143" s="217" t="e">
        <f>#REF!</f>
        <v>#REF!</v>
      </c>
      <c r="E143" s="217" t="e">
        <f>#REF!</f>
        <v>#REF!</v>
      </c>
      <c r="F143" s="218" t="e">
        <f>#REF!</f>
        <v>#REF!</v>
      </c>
      <c r="G143" s="216" t="e">
        <f>#REF!</f>
        <v>#REF!</v>
      </c>
      <c r="H143" s="141" t="s">
        <v>261</v>
      </c>
      <c r="I143" s="252"/>
      <c r="J143" s="135" t="str">
        <f>'YARIŞMA BİLGİLERİ'!$F$21</f>
        <v>Bayanlar</v>
      </c>
      <c r="K143" s="253" t="str">
        <f t="shared" si="2"/>
        <v>İSTANBUL-70. Cezmi Or Yarışmaları</v>
      </c>
      <c r="L143" s="139" t="e">
        <f>#REF!</f>
        <v>#REF!</v>
      </c>
      <c r="M143" s="139" t="s">
        <v>251</v>
      </c>
    </row>
    <row r="144" spans="1:13" s="131" customFormat="1" ht="26.25" customHeight="1" x14ac:dyDescent="0.2">
      <c r="A144" s="133">
        <v>466</v>
      </c>
      <c r="B144" s="213" t="s">
        <v>329</v>
      </c>
      <c r="C144" s="215" t="e">
        <f>#REF!</f>
        <v>#REF!</v>
      </c>
      <c r="D144" s="217" t="e">
        <f>#REF!</f>
        <v>#REF!</v>
      </c>
      <c r="E144" s="217" t="e">
        <f>#REF!</f>
        <v>#REF!</v>
      </c>
      <c r="F144" s="218" t="e">
        <f>#REF!</f>
        <v>#REF!</v>
      </c>
      <c r="G144" s="216" t="e">
        <f>#REF!</f>
        <v>#REF!</v>
      </c>
      <c r="H144" s="141" t="s">
        <v>261</v>
      </c>
      <c r="I144" s="252"/>
      <c r="J144" s="135" t="str">
        <f>'YARIŞMA BİLGİLERİ'!$F$21</f>
        <v>Bayanlar</v>
      </c>
      <c r="K144" s="253" t="str">
        <f t="shared" si="2"/>
        <v>İSTANBUL-70. Cezmi Or Yarışmaları</v>
      </c>
      <c r="L144" s="139" t="e">
        <f>#REF!</f>
        <v>#REF!</v>
      </c>
      <c r="M144" s="139" t="s">
        <v>251</v>
      </c>
    </row>
    <row r="145" spans="1:13" s="131" customFormat="1" ht="26.25" customHeight="1" x14ac:dyDescent="0.2">
      <c r="A145" s="133">
        <v>467</v>
      </c>
      <c r="B145" s="213" t="s">
        <v>329</v>
      </c>
      <c r="C145" s="215" t="e">
        <f>#REF!</f>
        <v>#REF!</v>
      </c>
      <c r="D145" s="217" t="e">
        <f>#REF!</f>
        <v>#REF!</v>
      </c>
      <c r="E145" s="217" t="e">
        <f>#REF!</f>
        <v>#REF!</v>
      </c>
      <c r="F145" s="218" t="e">
        <f>#REF!</f>
        <v>#REF!</v>
      </c>
      <c r="G145" s="216" t="e">
        <f>#REF!</f>
        <v>#REF!</v>
      </c>
      <c r="H145" s="141" t="s">
        <v>261</v>
      </c>
      <c r="I145" s="252"/>
      <c r="J145" s="135" t="str">
        <f>'YARIŞMA BİLGİLERİ'!$F$21</f>
        <v>Bayanlar</v>
      </c>
      <c r="K145" s="253" t="str">
        <f t="shared" si="2"/>
        <v>İSTANBUL-70. Cezmi Or Yarışmaları</v>
      </c>
      <c r="L145" s="139" t="e">
        <f>#REF!</f>
        <v>#REF!</v>
      </c>
      <c r="M145" s="139" t="s">
        <v>251</v>
      </c>
    </row>
    <row r="146" spans="1:13" s="131" customFormat="1" ht="26.25" customHeight="1" x14ac:dyDescent="0.2">
      <c r="A146" s="133">
        <v>468</v>
      </c>
      <c r="B146" s="213" t="s">
        <v>329</v>
      </c>
      <c r="C146" s="215" t="e">
        <f>#REF!</f>
        <v>#REF!</v>
      </c>
      <c r="D146" s="217" t="e">
        <f>#REF!</f>
        <v>#REF!</v>
      </c>
      <c r="E146" s="217" t="e">
        <f>#REF!</f>
        <v>#REF!</v>
      </c>
      <c r="F146" s="218" t="e">
        <f>#REF!</f>
        <v>#REF!</v>
      </c>
      <c r="G146" s="216" t="e">
        <f>#REF!</f>
        <v>#REF!</v>
      </c>
      <c r="H146" s="141" t="s">
        <v>261</v>
      </c>
      <c r="I146" s="252"/>
      <c r="J146" s="135" t="str">
        <f>'YARIŞMA BİLGİLERİ'!$F$21</f>
        <v>Bayanlar</v>
      </c>
      <c r="K146" s="253" t="str">
        <f t="shared" si="2"/>
        <v>İSTANBUL-70. Cezmi Or Yarışmaları</v>
      </c>
      <c r="L146" s="139" t="e">
        <f>#REF!</f>
        <v>#REF!</v>
      </c>
      <c r="M146" s="139" t="s">
        <v>251</v>
      </c>
    </row>
    <row r="147" spans="1:13" s="254" customFormat="1" ht="26.25" customHeight="1" x14ac:dyDescent="0.2">
      <c r="A147" s="133">
        <v>469</v>
      </c>
      <c r="B147" s="213" t="s">
        <v>329</v>
      </c>
      <c r="C147" s="215" t="e">
        <f>#REF!</f>
        <v>#REF!</v>
      </c>
      <c r="D147" s="217" t="e">
        <f>#REF!</f>
        <v>#REF!</v>
      </c>
      <c r="E147" s="217" t="e">
        <f>#REF!</f>
        <v>#REF!</v>
      </c>
      <c r="F147" s="218" t="e">
        <f>#REF!</f>
        <v>#REF!</v>
      </c>
      <c r="G147" s="216" t="e">
        <f>#REF!</f>
        <v>#REF!</v>
      </c>
      <c r="H147" s="141" t="s">
        <v>261</v>
      </c>
      <c r="I147" s="252"/>
      <c r="J147" s="135" t="str">
        <f>'YARIŞMA BİLGİLERİ'!$F$21</f>
        <v>Bayanlar</v>
      </c>
      <c r="K147" s="253" t="str">
        <f t="shared" si="2"/>
        <v>İSTANBUL-70. Cezmi Or Yarışmaları</v>
      </c>
      <c r="L147" s="139" t="e">
        <f>#REF!</f>
        <v>#REF!</v>
      </c>
      <c r="M147" s="139" t="s">
        <v>251</v>
      </c>
    </row>
    <row r="148" spans="1:13" s="254" customFormat="1" ht="26.25" customHeight="1" x14ac:dyDescent="0.2">
      <c r="A148" s="133">
        <v>470</v>
      </c>
      <c r="B148" s="213" t="s">
        <v>329</v>
      </c>
      <c r="C148" s="215" t="e">
        <f>#REF!</f>
        <v>#REF!</v>
      </c>
      <c r="D148" s="217" t="e">
        <f>#REF!</f>
        <v>#REF!</v>
      </c>
      <c r="E148" s="217" t="e">
        <f>#REF!</f>
        <v>#REF!</v>
      </c>
      <c r="F148" s="218" t="e">
        <f>#REF!</f>
        <v>#REF!</v>
      </c>
      <c r="G148" s="216" t="e">
        <f>#REF!</f>
        <v>#REF!</v>
      </c>
      <c r="H148" s="141" t="s">
        <v>261</v>
      </c>
      <c r="I148" s="252"/>
      <c r="J148" s="135" t="str">
        <f>'YARIŞMA BİLGİLERİ'!$F$21</f>
        <v>Bayanlar</v>
      </c>
      <c r="K148" s="253" t="str">
        <f t="shared" si="2"/>
        <v>İSTANBUL-70. Cezmi Or Yarışmaları</v>
      </c>
      <c r="L148" s="139" t="e">
        <f>#REF!</f>
        <v>#REF!</v>
      </c>
      <c r="M148" s="139" t="s">
        <v>251</v>
      </c>
    </row>
    <row r="149" spans="1:13" s="254" customFormat="1" ht="26.25" customHeight="1" x14ac:dyDescent="0.2">
      <c r="A149" s="133">
        <v>471</v>
      </c>
      <c r="B149" s="213" t="s">
        <v>329</v>
      </c>
      <c r="C149" s="215" t="e">
        <f>#REF!</f>
        <v>#REF!</v>
      </c>
      <c r="D149" s="217" t="e">
        <f>#REF!</f>
        <v>#REF!</v>
      </c>
      <c r="E149" s="217" t="e">
        <f>#REF!</f>
        <v>#REF!</v>
      </c>
      <c r="F149" s="218" t="e">
        <f>#REF!</f>
        <v>#REF!</v>
      </c>
      <c r="G149" s="216" t="e">
        <f>#REF!</f>
        <v>#REF!</v>
      </c>
      <c r="H149" s="141" t="s">
        <v>261</v>
      </c>
      <c r="I149" s="252"/>
      <c r="J149" s="135" t="str">
        <f>'YARIŞMA BİLGİLERİ'!$F$21</f>
        <v>Bayanlar</v>
      </c>
      <c r="K149" s="253" t="str">
        <f t="shared" si="2"/>
        <v>İSTANBUL-70. Cezmi Or Yarışmaları</v>
      </c>
      <c r="L149" s="139" t="e">
        <f>#REF!</f>
        <v>#REF!</v>
      </c>
      <c r="M149" s="139" t="s">
        <v>251</v>
      </c>
    </row>
    <row r="150" spans="1:13" s="254" customFormat="1" ht="26.25" customHeight="1" x14ac:dyDescent="0.2">
      <c r="A150" s="133">
        <v>472</v>
      </c>
      <c r="B150" s="213" t="s">
        <v>329</v>
      </c>
      <c r="C150" s="215" t="e">
        <f>#REF!</f>
        <v>#REF!</v>
      </c>
      <c r="D150" s="217" t="e">
        <f>#REF!</f>
        <v>#REF!</v>
      </c>
      <c r="E150" s="217" t="e">
        <f>#REF!</f>
        <v>#REF!</v>
      </c>
      <c r="F150" s="218" t="e">
        <f>#REF!</f>
        <v>#REF!</v>
      </c>
      <c r="G150" s="216" t="e">
        <f>#REF!</f>
        <v>#REF!</v>
      </c>
      <c r="H150" s="141" t="s">
        <v>261</v>
      </c>
      <c r="I150" s="252"/>
      <c r="J150" s="135" t="str">
        <f>'YARIŞMA BİLGİLERİ'!$F$21</f>
        <v>Bayanlar</v>
      </c>
      <c r="K150" s="253" t="str">
        <f t="shared" si="2"/>
        <v>İSTANBUL-70. Cezmi Or Yarışmaları</v>
      </c>
      <c r="L150" s="139" t="e">
        <f>#REF!</f>
        <v>#REF!</v>
      </c>
      <c r="M150" s="139" t="s">
        <v>251</v>
      </c>
    </row>
    <row r="151" spans="1:13" s="254" customFormat="1" ht="26.25" customHeight="1" x14ac:dyDescent="0.2">
      <c r="A151" s="133">
        <v>473</v>
      </c>
      <c r="B151" s="213" t="s">
        <v>329</v>
      </c>
      <c r="C151" s="215" t="e">
        <f>#REF!</f>
        <v>#REF!</v>
      </c>
      <c r="D151" s="217" t="e">
        <f>#REF!</f>
        <v>#REF!</v>
      </c>
      <c r="E151" s="217" t="e">
        <f>#REF!</f>
        <v>#REF!</v>
      </c>
      <c r="F151" s="218" t="e">
        <f>#REF!</f>
        <v>#REF!</v>
      </c>
      <c r="G151" s="216" t="e">
        <f>#REF!</f>
        <v>#REF!</v>
      </c>
      <c r="H151" s="141" t="s">
        <v>261</v>
      </c>
      <c r="I151" s="252"/>
      <c r="J151" s="135" t="str">
        <f>'YARIŞMA BİLGİLERİ'!$F$21</f>
        <v>Bayanlar</v>
      </c>
      <c r="K151" s="253" t="str">
        <f t="shared" si="2"/>
        <v>İSTANBUL-70. Cezmi Or Yarışmaları</v>
      </c>
      <c r="L151" s="139" t="e">
        <f>#REF!</f>
        <v>#REF!</v>
      </c>
      <c r="M151" s="139" t="s">
        <v>251</v>
      </c>
    </row>
    <row r="152" spans="1:13" s="254" customFormat="1" ht="26.25" customHeight="1" x14ac:dyDescent="0.2">
      <c r="A152" s="133">
        <v>474</v>
      </c>
      <c r="B152" s="213" t="s">
        <v>329</v>
      </c>
      <c r="C152" s="215" t="e">
        <f>#REF!</f>
        <v>#REF!</v>
      </c>
      <c r="D152" s="217" t="e">
        <f>#REF!</f>
        <v>#REF!</v>
      </c>
      <c r="E152" s="217" t="e">
        <f>#REF!</f>
        <v>#REF!</v>
      </c>
      <c r="F152" s="218" t="e">
        <f>#REF!</f>
        <v>#REF!</v>
      </c>
      <c r="G152" s="216" t="e">
        <f>#REF!</f>
        <v>#REF!</v>
      </c>
      <c r="H152" s="141" t="s">
        <v>261</v>
      </c>
      <c r="I152" s="252"/>
      <c r="J152" s="135" t="str">
        <f>'YARIŞMA BİLGİLERİ'!$F$21</f>
        <v>Bayanlar</v>
      </c>
      <c r="K152" s="253" t="str">
        <f t="shared" si="2"/>
        <v>İSTANBUL-70. Cezmi Or Yarışmaları</v>
      </c>
      <c r="L152" s="139" t="e">
        <f>#REF!</f>
        <v>#REF!</v>
      </c>
      <c r="M152" s="139" t="s">
        <v>251</v>
      </c>
    </row>
    <row r="153" spans="1:13" s="254" customFormat="1" ht="26.25" customHeight="1" x14ac:dyDescent="0.2">
      <c r="A153" s="133">
        <v>475</v>
      </c>
      <c r="B153" s="213" t="s">
        <v>329</v>
      </c>
      <c r="C153" s="215" t="e">
        <f>#REF!</f>
        <v>#REF!</v>
      </c>
      <c r="D153" s="217" t="e">
        <f>#REF!</f>
        <v>#REF!</v>
      </c>
      <c r="E153" s="217" t="e">
        <f>#REF!</f>
        <v>#REF!</v>
      </c>
      <c r="F153" s="218" t="e">
        <f>#REF!</f>
        <v>#REF!</v>
      </c>
      <c r="G153" s="216" t="e">
        <f>#REF!</f>
        <v>#REF!</v>
      </c>
      <c r="H153" s="141" t="s">
        <v>261</v>
      </c>
      <c r="I153" s="252"/>
      <c r="J153" s="135" t="str">
        <f>'YARIŞMA BİLGİLERİ'!$F$21</f>
        <v>Bayanlar</v>
      </c>
      <c r="K153" s="253" t="str">
        <f t="shared" si="2"/>
        <v>İSTANBUL-70. Cezmi Or Yarışmaları</v>
      </c>
      <c r="L153" s="139" t="e">
        <f>#REF!</f>
        <v>#REF!</v>
      </c>
      <c r="M153" s="139" t="s">
        <v>251</v>
      </c>
    </row>
    <row r="154" spans="1:13" s="254" customFormat="1" ht="26.25" customHeight="1" x14ac:dyDescent="0.2">
      <c r="A154" s="133">
        <v>476</v>
      </c>
      <c r="B154" s="213" t="s">
        <v>329</v>
      </c>
      <c r="C154" s="215" t="e">
        <f>#REF!</f>
        <v>#REF!</v>
      </c>
      <c r="D154" s="217" t="e">
        <f>#REF!</f>
        <v>#REF!</v>
      </c>
      <c r="E154" s="217" t="e">
        <f>#REF!</f>
        <v>#REF!</v>
      </c>
      <c r="F154" s="218" t="e">
        <f>#REF!</f>
        <v>#REF!</v>
      </c>
      <c r="G154" s="216" t="e">
        <f>#REF!</f>
        <v>#REF!</v>
      </c>
      <c r="H154" s="141" t="s">
        <v>261</v>
      </c>
      <c r="I154" s="252"/>
      <c r="J154" s="135" t="str">
        <f>'YARIŞMA BİLGİLERİ'!$F$21</f>
        <v>Bayanlar</v>
      </c>
      <c r="K154" s="253" t="str">
        <f t="shared" si="2"/>
        <v>İSTANBUL-70. Cezmi Or Yarışmaları</v>
      </c>
      <c r="L154" s="139" t="e">
        <f>#REF!</f>
        <v>#REF!</v>
      </c>
      <c r="M154" s="139" t="s">
        <v>251</v>
      </c>
    </row>
    <row r="155" spans="1:13" s="254" customFormat="1" ht="26.25" customHeight="1" x14ac:dyDescent="0.2">
      <c r="A155" s="133">
        <v>477</v>
      </c>
      <c r="B155" s="213" t="s">
        <v>329</v>
      </c>
      <c r="C155" s="215" t="e">
        <f>#REF!</f>
        <v>#REF!</v>
      </c>
      <c r="D155" s="217" t="e">
        <f>#REF!</f>
        <v>#REF!</v>
      </c>
      <c r="E155" s="217" t="e">
        <f>#REF!</f>
        <v>#REF!</v>
      </c>
      <c r="F155" s="218" t="e">
        <f>#REF!</f>
        <v>#REF!</v>
      </c>
      <c r="G155" s="216" t="e">
        <f>#REF!</f>
        <v>#REF!</v>
      </c>
      <c r="H155" s="141" t="s">
        <v>261</v>
      </c>
      <c r="I155" s="252"/>
      <c r="J155" s="135" t="str">
        <f>'YARIŞMA BİLGİLERİ'!$F$21</f>
        <v>Bayanlar</v>
      </c>
      <c r="K155" s="253" t="str">
        <f t="shared" si="2"/>
        <v>İSTANBUL-70. Cezmi Or Yarışmaları</v>
      </c>
      <c r="L155" s="139" t="e">
        <f>#REF!</f>
        <v>#REF!</v>
      </c>
      <c r="M155" s="139" t="s">
        <v>251</v>
      </c>
    </row>
    <row r="156" spans="1:13" s="254" customFormat="1" ht="26.25" customHeight="1" x14ac:dyDescent="0.2">
      <c r="A156" s="133">
        <v>478</v>
      </c>
      <c r="B156" s="213" t="s">
        <v>329</v>
      </c>
      <c r="C156" s="215" t="e">
        <f>#REF!</f>
        <v>#REF!</v>
      </c>
      <c r="D156" s="217" t="e">
        <f>#REF!</f>
        <v>#REF!</v>
      </c>
      <c r="E156" s="217" t="e">
        <f>#REF!</f>
        <v>#REF!</v>
      </c>
      <c r="F156" s="218" t="e">
        <f>#REF!</f>
        <v>#REF!</v>
      </c>
      <c r="G156" s="216" t="e">
        <f>#REF!</f>
        <v>#REF!</v>
      </c>
      <c r="H156" s="141" t="s">
        <v>261</v>
      </c>
      <c r="I156" s="252"/>
      <c r="J156" s="135" t="str">
        <f>'YARIŞMA BİLGİLERİ'!$F$21</f>
        <v>Bayanlar</v>
      </c>
      <c r="K156" s="253" t="str">
        <f t="shared" si="2"/>
        <v>İSTANBUL-70. Cezmi Or Yarışmaları</v>
      </c>
      <c r="L156" s="139" t="e">
        <f>#REF!</f>
        <v>#REF!</v>
      </c>
      <c r="M156" s="139" t="s">
        <v>251</v>
      </c>
    </row>
    <row r="157" spans="1:13" s="254" customFormat="1" ht="26.25" customHeight="1" x14ac:dyDescent="0.2">
      <c r="A157" s="133">
        <v>479</v>
      </c>
      <c r="B157" s="213" t="s">
        <v>329</v>
      </c>
      <c r="C157" s="215" t="e">
        <f>#REF!</f>
        <v>#REF!</v>
      </c>
      <c r="D157" s="217" t="e">
        <f>#REF!</f>
        <v>#REF!</v>
      </c>
      <c r="E157" s="217" t="e">
        <f>#REF!</f>
        <v>#REF!</v>
      </c>
      <c r="F157" s="218" t="e">
        <f>#REF!</f>
        <v>#REF!</v>
      </c>
      <c r="G157" s="216" t="e">
        <f>#REF!</f>
        <v>#REF!</v>
      </c>
      <c r="H157" s="141" t="s">
        <v>261</v>
      </c>
      <c r="I157" s="252"/>
      <c r="J157" s="135" t="str">
        <f>'YARIŞMA BİLGİLERİ'!$F$21</f>
        <v>Bayanlar</v>
      </c>
      <c r="K157" s="253" t="str">
        <f t="shared" si="2"/>
        <v>İSTANBUL-70. Cezmi Or Yarışmaları</v>
      </c>
      <c r="L157" s="139" t="e">
        <f>#REF!</f>
        <v>#REF!</v>
      </c>
      <c r="M157" s="139" t="s">
        <v>251</v>
      </c>
    </row>
    <row r="158" spans="1:13" s="254" customFormat="1" ht="26.25" customHeight="1" x14ac:dyDescent="0.2">
      <c r="A158" s="133">
        <v>480</v>
      </c>
      <c r="B158" s="213" t="s">
        <v>329</v>
      </c>
      <c r="C158" s="215" t="e">
        <f>#REF!</f>
        <v>#REF!</v>
      </c>
      <c r="D158" s="217" t="e">
        <f>#REF!</f>
        <v>#REF!</v>
      </c>
      <c r="E158" s="217" t="e">
        <f>#REF!</f>
        <v>#REF!</v>
      </c>
      <c r="F158" s="218" t="e">
        <f>#REF!</f>
        <v>#REF!</v>
      </c>
      <c r="G158" s="216" t="e">
        <f>#REF!</f>
        <v>#REF!</v>
      </c>
      <c r="H158" s="141" t="s">
        <v>261</v>
      </c>
      <c r="I158" s="252"/>
      <c r="J158" s="135" t="str">
        <f>'YARIŞMA BİLGİLERİ'!$F$21</f>
        <v>Bayanlar</v>
      </c>
      <c r="K158" s="253" t="str">
        <f t="shared" si="2"/>
        <v>İSTANBUL-70. Cezmi Or Yarışmaları</v>
      </c>
      <c r="L158" s="139" t="e">
        <f>#REF!</f>
        <v>#REF!</v>
      </c>
      <c r="M158" s="139" t="s">
        <v>251</v>
      </c>
    </row>
    <row r="159" spans="1:13" s="254" customFormat="1" ht="26.25" customHeight="1" x14ac:dyDescent="0.2">
      <c r="A159" s="133">
        <v>481</v>
      </c>
      <c r="B159" s="213" t="s">
        <v>329</v>
      </c>
      <c r="C159" s="215" t="e">
        <f>#REF!</f>
        <v>#REF!</v>
      </c>
      <c r="D159" s="217" t="e">
        <f>#REF!</f>
        <v>#REF!</v>
      </c>
      <c r="E159" s="217" t="e">
        <f>#REF!</f>
        <v>#REF!</v>
      </c>
      <c r="F159" s="218" t="e">
        <f>#REF!</f>
        <v>#REF!</v>
      </c>
      <c r="G159" s="216" t="e">
        <f>#REF!</f>
        <v>#REF!</v>
      </c>
      <c r="H159" s="141" t="s">
        <v>261</v>
      </c>
      <c r="I159" s="252"/>
      <c r="J159" s="135" t="str">
        <f>'YARIŞMA BİLGİLERİ'!$F$21</f>
        <v>Bayanlar</v>
      </c>
      <c r="K159" s="253" t="str">
        <f t="shared" si="2"/>
        <v>İSTANBUL-70. Cezmi Or Yarışmaları</v>
      </c>
      <c r="L159" s="139" t="e">
        <f>#REF!</f>
        <v>#REF!</v>
      </c>
      <c r="M159" s="139" t="s">
        <v>251</v>
      </c>
    </row>
    <row r="160" spans="1:13" s="254" customFormat="1" ht="26.25" customHeight="1" x14ac:dyDescent="0.2">
      <c r="A160" s="133">
        <v>482</v>
      </c>
      <c r="B160" s="213" t="s">
        <v>213</v>
      </c>
      <c r="C160" s="215" t="e">
        <f>#REF!</f>
        <v>#REF!</v>
      </c>
      <c r="D160" s="217" t="e">
        <f>#REF!</f>
        <v>#REF!</v>
      </c>
      <c r="E160" s="217" t="e">
        <f>#REF!</f>
        <v>#REF!</v>
      </c>
      <c r="F160" s="218" t="e">
        <f>#REF!</f>
        <v>#REF!</v>
      </c>
      <c r="G160" s="216" t="e">
        <f>#REF!</f>
        <v>#REF!</v>
      </c>
      <c r="H160" s="141" t="s">
        <v>211</v>
      </c>
      <c r="I160" s="252"/>
      <c r="J160" s="135" t="str">
        <f>'YARIŞMA BİLGİLERİ'!$F$21</f>
        <v>Bayanlar</v>
      </c>
      <c r="K160" s="253" t="str">
        <f t="shared" si="2"/>
        <v>İSTANBUL-70. Cezmi Or Yarışmaları</v>
      </c>
      <c r="L160" s="139" t="e">
        <f>#REF!</f>
        <v>#REF!</v>
      </c>
      <c r="M160" s="139" t="s">
        <v>251</v>
      </c>
    </row>
    <row r="161" spans="1:13" s="254" customFormat="1" ht="26.25" customHeight="1" x14ac:dyDescent="0.2">
      <c r="A161" s="133">
        <v>483</v>
      </c>
      <c r="B161" s="213" t="s">
        <v>213</v>
      </c>
      <c r="C161" s="215" t="e">
        <f>#REF!</f>
        <v>#REF!</v>
      </c>
      <c r="D161" s="217" t="e">
        <f>#REF!</f>
        <v>#REF!</v>
      </c>
      <c r="E161" s="217" t="e">
        <f>#REF!</f>
        <v>#REF!</v>
      </c>
      <c r="F161" s="218" t="e">
        <f>#REF!</f>
        <v>#REF!</v>
      </c>
      <c r="G161" s="216" t="e">
        <f>#REF!</f>
        <v>#REF!</v>
      </c>
      <c r="H161" s="141" t="s">
        <v>211</v>
      </c>
      <c r="I161" s="252"/>
      <c r="J161" s="135" t="str">
        <f>'YARIŞMA BİLGİLERİ'!$F$21</f>
        <v>Bayanlar</v>
      </c>
      <c r="K161" s="253" t="str">
        <f t="shared" si="2"/>
        <v>İSTANBUL-70. Cezmi Or Yarışmaları</v>
      </c>
      <c r="L161" s="139" t="e">
        <f>#REF!</f>
        <v>#REF!</v>
      </c>
      <c r="M161" s="139" t="s">
        <v>251</v>
      </c>
    </row>
    <row r="162" spans="1:13" s="254" customFormat="1" ht="26.25" customHeight="1" x14ac:dyDescent="0.2">
      <c r="A162" s="133">
        <v>484</v>
      </c>
      <c r="B162" s="213" t="s">
        <v>213</v>
      </c>
      <c r="C162" s="215" t="e">
        <f>#REF!</f>
        <v>#REF!</v>
      </c>
      <c r="D162" s="217" t="e">
        <f>#REF!</f>
        <v>#REF!</v>
      </c>
      <c r="E162" s="217" t="e">
        <f>#REF!</f>
        <v>#REF!</v>
      </c>
      <c r="F162" s="218" t="e">
        <f>#REF!</f>
        <v>#REF!</v>
      </c>
      <c r="G162" s="216" t="e">
        <f>#REF!</f>
        <v>#REF!</v>
      </c>
      <c r="H162" s="141" t="s">
        <v>211</v>
      </c>
      <c r="I162" s="252"/>
      <c r="J162" s="135" t="str">
        <f>'YARIŞMA BİLGİLERİ'!$F$21</f>
        <v>Bayanlar</v>
      </c>
      <c r="K162" s="253" t="str">
        <f t="shared" si="2"/>
        <v>İSTANBUL-70. Cezmi Or Yarışmaları</v>
      </c>
      <c r="L162" s="139" t="e">
        <f>#REF!</f>
        <v>#REF!</v>
      </c>
      <c r="M162" s="139" t="s">
        <v>251</v>
      </c>
    </row>
    <row r="163" spans="1:13" s="254" customFormat="1" ht="26.25" customHeight="1" x14ac:dyDescent="0.2">
      <c r="A163" s="133">
        <v>485</v>
      </c>
      <c r="B163" s="213" t="s">
        <v>213</v>
      </c>
      <c r="C163" s="215" t="e">
        <f>#REF!</f>
        <v>#REF!</v>
      </c>
      <c r="D163" s="217" t="e">
        <f>#REF!</f>
        <v>#REF!</v>
      </c>
      <c r="E163" s="217" t="e">
        <f>#REF!</f>
        <v>#REF!</v>
      </c>
      <c r="F163" s="218" t="e">
        <f>#REF!</f>
        <v>#REF!</v>
      </c>
      <c r="G163" s="216" t="e">
        <f>#REF!</f>
        <v>#REF!</v>
      </c>
      <c r="H163" s="141" t="s">
        <v>211</v>
      </c>
      <c r="I163" s="252"/>
      <c r="J163" s="135" t="str">
        <f>'YARIŞMA BİLGİLERİ'!$F$21</f>
        <v>Bayanlar</v>
      </c>
      <c r="K163" s="253" t="str">
        <f t="shared" si="2"/>
        <v>İSTANBUL-70. Cezmi Or Yarışmaları</v>
      </c>
      <c r="L163" s="139" t="e">
        <f>#REF!</f>
        <v>#REF!</v>
      </c>
      <c r="M163" s="139" t="s">
        <v>251</v>
      </c>
    </row>
    <row r="164" spans="1:13" s="254" customFormat="1" ht="26.25" customHeight="1" x14ac:dyDescent="0.2">
      <c r="A164" s="133">
        <v>486</v>
      </c>
      <c r="B164" s="213" t="s">
        <v>213</v>
      </c>
      <c r="C164" s="215" t="e">
        <f>#REF!</f>
        <v>#REF!</v>
      </c>
      <c r="D164" s="217" t="e">
        <f>#REF!</f>
        <v>#REF!</v>
      </c>
      <c r="E164" s="217" t="e">
        <f>#REF!</f>
        <v>#REF!</v>
      </c>
      <c r="F164" s="218" t="e">
        <f>#REF!</f>
        <v>#REF!</v>
      </c>
      <c r="G164" s="216" t="e">
        <f>#REF!</f>
        <v>#REF!</v>
      </c>
      <c r="H164" s="141" t="s">
        <v>211</v>
      </c>
      <c r="I164" s="252"/>
      <c r="J164" s="135" t="str">
        <f>'YARIŞMA BİLGİLERİ'!$F$21</f>
        <v>Bayanlar</v>
      </c>
      <c r="K164" s="253" t="str">
        <f t="shared" si="2"/>
        <v>İSTANBUL-70. Cezmi Or Yarışmaları</v>
      </c>
      <c r="L164" s="139" t="e">
        <f>#REF!</f>
        <v>#REF!</v>
      </c>
      <c r="M164" s="139" t="s">
        <v>251</v>
      </c>
    </row>
    <row r="165" spans="1:13" s="254" customFormat="1" ht="26.25" customHeight="1" x14ac:dyDescent="0.2">
      <c r="A165" s="133">
        <v>487</v>
      </c>
      <c r="B165" s="213" t="s">
        <v>213</v>
      </c>
      <c r="C165" s="215" t="e">
        <f>#REF!</f>
        <v>#REF!</v>
      </c>
      <c r="D165" s="217" t="e">
        <f>#REF!</f>
        <v>#REF!</v>
      </c>
      <c r="E165" s="217" t="e">
        <f>#REF!</f>
        <v>#REF!</v>
      </c>
      <c r="F165" s="218" t="e">
        <f>#REF!</f>
        <v>#REF!</v>
      </c>
      <c r="G165" s="216" t="e">
        <f>#REF!</f>
        <v>#REF!</v>
      </c>
      <c r="H165" s="141" t="s">
        <v>211</v>
      </c>
      <c r="I165" s="252"/>
      <c r="J165" s="135" t="str">
        <f>'YARIŞMA BİLGİLERİ'!$F$21</f>
        <v>Bayanlar</v>
      </c>
      <c r="K165" s="253" t="str">
        <f t="shared" si="2"/>
        <v>İSTANBUL-70. Cezmi Or Yarışmaları</v>
      </c>
      <c r="L165" s="139" t="e">
        <f>#REF!</f>
        <v>#REF!</v>
      </c>
      <c r="M165" s="139" t="s">
        <v>251</v>
      </c>
    </row>
    <row r="166" spans="1:13" s="254" customFormat="1" ht="26.25" customHeight="1" x14ac:dyDescent="0.2">
      <c r="A166" s="133">
        <v>488</v>
      </c>
      <c r="B166" s="213" t="s">
        <v>213</v>
      </c>
      <c r="C166" s="215" t="e">
        <f>#REF!</f>
        <v>#REF!</v>
      </c>
      <c r="D166" s="217" t="e">
        <f>#REF!</f>
        <v>#REF!</v>
      </c>
      <c r="E166" s="217" t="e">
        <f>#REF!</f>
        <v>#REF!</v>
      </c>
      <c r="F166" s="218" t="e">
        <f>#REF!</f>
        <v>#REF!</v>
      </c>
      <c r="G166" s="216" t="e">
        <f>#REF!</f>
        <v>#REF!</v>
      </c>
      <c r="H166" s="141" t="s">
        <v>211</v>
      </c>
      <c r="I166" s="252"/>
      <c r="J166" s="135" t="str">
        <f>'YARIŞMA BİLGİLERİ'!$F$21</f>
        <v>Bayanlar</v>
      </c>
      <c r="K166" s="253" t="str">
        <f t="shared" si="2"/>
        <v>İSTANBUL-70. Cezmi Or Yarışmaları</v>
      </c>
      <c r="L166" s="139" t="e">
        <f>#REF!</f>
        <v>#REF!</v>
      </c>
      <c r="M166" s="139" t="s">
        <v>251</v>
      </c>
    </row>
    <row r="167" spans="1:13" s="254" customFormat="1" ht="26.25" customHeight="1" x14ac:dyDescent="0.2">
      <c r="A167" s="133">
        <v>489</v>
      </c>
      <c r="B167" s="213" t="s">
        <v>213</v>
      </c>
      <c r="C167" s="215" t="e">
        <f>#REF!</f>
        <v>#REF!</v>
      </c>
      <c r="D167" s="217" t="e">
        <f>#REF!</f>
        <v>#REF!</v>
      </c>
      <c r="E167" s="217" t="e">
        <f>#REF!</f>
        <v>#REF!</v>
      </c>
      <c r="F167" s="218" t="e">
        <f>#REF!</f>
        <v>#REF!</v>
      </c>
      <c r="G167" s="216" t="e">
        <f>#REF!</f>
        <v>#REF!</v>
      </c>
      <c r="H167" s="141" t="s">
        <v>211</v>
      </c>
      <c r="I167" s="252"/>
      <c r="J167" s="135" t="str">
        <f>'YARIŞMA BİLGİLERİ'!$F$21</f>
        <v>Bayanlar</v>
      </c>
      <c r="K167" s="253" t="str">
        <f t="shared" si="2"/>
        <v>İSTANBUL-70. Cezmi Or Yarışmaları</v>
      </c>
      <c r="L167" s="139" t="e">
        <f>#REF!</f>
        <v>#REF!</v>
      </c>
      <c r="M167" s="139" t="s">
        <v>251</v>
      </c>
    </row>
    <row r="168" spans="1:13" s="254" customFormat="1" ht="26.25" customHeight="1" x14ac:dyDescent="0.2">
      <c r="A168" s="133">
        <v>490</v>
      </c>
      <c r="B168" s="213" t="s">
        <v>213</v>
      </c>
      <c r="C168" s="215" t="e">
        <f>#REF!</f>
        <v>#REF!</v>
      </c>
      <c r="D168" s="217" t="e">
        <f>#REF!</f>
        <v>#REF!</v>
      </c>
      <c r="E168" s="217" t="e">
        <f>#REF!</f>
        <v>#REF!</v>
      </c>
      <c r="F168" s="218" t="e">
        <f>#REF!</f>
        <v>#REF!</v>
      </c>
      <c r="G168" s="216" t="e">
        <f>#REF!</f>
        <v>#REF!</v>
      </c>
      <c r="H168" s="141" t="s">
        <v>211</v>
      </c>
      <c r="I168" s="252"/>
      <c r="J168" s="135" t="str">
        <f>'YARIŞMA BİLGİLERİ'!$F$21</f>
        <v>Bayanlar</v>
      </c>
      <c r="K168" s="253" t="str">
        <f t="shared" si="2"/>
        <v>İSTANBUL-70. Cezmi Or Yarışmaları</v>
      </c>
      <c r="L168" s="139" t="e">
        <f>#REF!</f>
        <v>#REF!</v>
      </c>
      <c r="M168" s="139" t="s">
        <v>251</v>
      </c>
    </row>
    <row r="169" spans="1:13" s="254" customFormat="1" ht="26.25" customHeight="1" x14ac:dyDescent="0.2">
      <c r="A169" s="133">
        <v>491</v>
      </c>
      <c r="B169" s="213" t="s">
        <v>213</v>
      </c>
      <c r="C169" s="215" t="e">
        <f>#REF!</f>
        <v>#REF!</v>
      </c>
      <c r="D169" s="217" t="e">
        <f>#REF!</f>
        <v>#REF!</v>
      </c>
      <c r="E169" s="217" t="e">
        <f>#REF!</f>
        <v>#REF!</v>
      </c>
      <c r="F169" s="218" t="e">
        <f>#REF!</f>
        <v>#REF!</v>
      </c>
      <c r="G169" s="216" t="e">
        <f>#REF!</f>
        <v>#REF!</v>
      </c>
      <c r="H169" s="141" t="s">
        <v>211</v>
      </c>
      <c r="I169" s="252"/>
      <c r="J169" s="135" t="str">
        <f>'YARIŞMA BİLGİLERİ'!$F$21</f>
        <v>Bayanlar</v>
      </c>
      <c r="K169" s="253" t="str">
        <f t="shared" si="2"/>
        <v>İSTANBUL-70. Cezmi Or Yarışmaları</v>
      </c>
      <c r="L169" s="139" t="e">
        <f>#REF!</f>
        <v>#REF!</v>
      </c>
      <c r="M169" s="139" t="s">
        <v>251</v>
      </c>
    </row>
    <row r="170" spans="1:13" s="254" customFormat="1" ht="26.25" customHeight="1" x14ac:dyDescent="0.2">
      <c r="A170" s="133">
        <v>492</v>
      </c>
      <c r="B170" s="213" t="s">
        <v>213</v>
      </c>
      <c r="C170" s="215" t="e">
        <f>#REF!</f>
        <v>#REF!</v>
      </c>
      <c r="D170" s="217" t="e">
        <f>#REF!</f>
        <v>#REF!</v>
      </c>
      <c r="E170" s="217" t="e">
        <f>#REF!</f>
        <v>#REF!</v>
      </c>
      <c r="F170" s="218" t="e">
        <f>#REF!</f>
        <v>#REF!</v>
      </c>
      <c r="G170" s="216" t="e">
        <f>#REF!</f>
        <v>#REF!</v>
      </c>
      <c r="H170" s="141" t="s">
        <v>211</v>
      </c>
      <c r="I170" s="252"/>
      <c r="J170" s="135" t="str">
        <f>'YARIŞMA BİLGİLERİ'!$F$21</f>
        <v>Bayanlar</v>
      </c>
      <c r="K170" s="253" t="str">
        <f t="shared" si="2"/>
        <v>İSTANBUL-70. Cezmi Or Yarışmaları</v>
      </c>
      <c r="L170" s="139" t="e">
        <f>#REF!</f>
        <v>#REF!</v>
      </c>
      <c r="M170" s="139" t="s">
        <v>251</v>
      </c>
    </row>
    <row r="171" spans="1:13" s="254" customFormat="1" ht="26.25" customHeight="1" x14ac:dyDescent="0.2">
      <c r="A171" s="133">
        <v>493</v>
      </c>
      <c r="B171" s="213" t="s">
        <v>213</v>
      </c>
      <c r="C171" s="215" t="e">
        <f>#REF!</f>
        <v>#REF!</v>
      </c>
      <c r="D171" s="217" t="e">
        <f>#REF!</f>
        <v>#REF!</v>
      </c>
      <c r="E171" s="217" t="e">
        <f>#REF!</f>
        <v>#REF!</v>
      </c>
      <c r="F171" s="218" t="e">
        <f>#REF!</f>
        <v>#REF!</v>
      </c>
      <c r="G171" s="216" t="e">
        <f>#REF!</f>
        <v>#REF!</v>
      </c>
      <c r="H171" s="141" t="s">
        <v>211</v>
      </c>
      <c r="I171" s="252"/>
      <c r="J171" s="135" t="str">
        <f>'YARIŞMA BİLGİLERİ'!$F$21</f>
        <v>Bayanlar</v>
      </c>
      <c r="K171" s="253" t="str">
        <f t="shared" si="2"/>
        <v>İSTANBUL-70. Cezmi Or Yarışmaları</v>
      </c>
      <c r="L171" s="139" t="e">
        <f>#REF!</f>
        <v>#REF!</v>
      </c>
      <c r="M171" s="139" t="s">
        <v>251</v>
      </c>
    </row>
    <row r="172" spans="1:13" s="254" customFormat="1" ht="26.25" customHeight="1" x14ac:dyDescent="0.2">
      <c r="A172" s="133">
        <v>494</v>
      </c>
      <c r="B172" s="213" t="s">
        <v>213</v>
      </c>
      <c r="C172" s="215" t="e">
        <f>#REF!</f>
        <v>#REF!</v>
      </c>
      <c r="D172" s="217" t="e">
        <f>#REF!</f>
        <v>#REF!</v>
      </c>
      <c r="E172" s="217" t="e">
        <f>#REF!</f>
        <v>#REF!</v>
      </c>
      <c r="F172" s="218" t="e">
        <f>#REF!</f>
        <v>#REF!</v>
      </c>
      <c r="G172" s="216" t="e">
        <f>#REF!</f>
        <v>#REF!</v>
      </c>
      <c r="H172" s="141" t="s">
        <v>211</v>
      </c>
      <c r="I172" s="252"/>
      <c r="J172" s="135" t="str">
        <f>'YARIŞMA BİLGİLERİ'!$F$21</f>
        <v>Bayanlar</v>
      </c>
      <c r="K172" s="253" t="str">
        <f t="shared" si="2"/>
        <v>İSTANBUL-70. Cezmi Or Yarışmaları</v>
      </c>
      <c r="L172" s="139" t="e">
        <f>#REF!</f>
        <v>#REF!</v>
      </c>
      <c r="M172" s="139" t="s">
        <v>251</v>
      </c>
    </row>
    <row r="173" spans="1:13" s="254" customFormat="1" ht="26.25" customHeight="1" x14ac:dyDescent="0.2">
      <c r="A173" s="133">
        <v>495</v>
      </c>
      <c r="B173" s="213" t="s">
        <v>213</v>
      </c>
      <c r="C173" s="215" t="e">
        <f>#REF!</f>
        <v>#REF!</v>
      </c>
      <c r="D173" s="217" t="e">
        <f>#REF!</f>
        <v>#REF!</v>
      </c>
      <c r="E173" s="217" t="e">
        <f>#REF!</f>
        <v>#REF!</v>
      </c>
      <c r="F173" s="218" t="e">
        <f>#REF!</f>
        <v>#REF!</v>
      </c>
      <c r="G173" s="216" t="e">
        <f>#REF!</f>
        <v>#REF!</v>
      </c>
      <c r="H173" s="141" t="s">
        <v>211</v>
      </c>
      <c r="I173" s="252"/>
      <c r="J173" s="135" t="str">
        <f>'YARIŞMA BİLGİLERİ'!$F$21</f>
        <v>Bayanlar</v>
      </c>
      <c r="K173" s="253" t="str">
        <f t="shared" si="2"/>
        <v>İSTANBUL-70. Cezmi Or Yarışmaları</v>
      </c>
      <c r="L173" s="139" t="e">
        <f>#REF!</f>
        <v>#REF!</v>
      </c>
      <c r="M173" s="139" t="s">
        <v>251</v>
      </c>
    </row>
    <row r="174" spans="1:13" s="254" customFormat="1" ht="26.25" customHeight="1" x14ac:dyDescent="0.2">
      <c r="A174" s="133">
        <v>496</v>
      </c>
      <c r="B174" s="213" t="s">
        <v>213</v>
      </c>
      <c r="C174" s="215" t="e">
        <f>#REF!</f>
        <v>#REF!</v>
      </c>
      <c r="D174" s="217" t="e">
        <f>#REF!</f>
        <v>#REF!</v>
      </c>
      <c r="E174" s="217" t="e">
        <f>#REF!</f>
        <v>#REF!</v>
      </c>
      <c r="F174" s="218" t="e">
        <f>#REF!</f>
        <v>#REF!</v>
      </c>
      <c r="G174" s="216" t="e">
        <f>#REF!</f>
        <v>#REF!</v>
      </c>
      <c r="H174" s="141" t="s">
        <v>211</v>
      </c>
      <c r="I174" s="252"/>
      <c r="J174" s="135" t="str">
        <f>'YARIŞMA BİLGİLERİ'!$F$21</f>
        <v>Bayanlar</v>
      </c>
      <c r="K174" s="253" t="str">
        <f t="shared" si="2"/>
        <v>İSTANBUL-70. Cezmi Or Yarışmaları</v>
      </c>
      <c r="L174" s="139" t="e">
        <f>#REF!</f>
        <v>#REF!</v>
      </c>
      <c r="M174" s="139" t="s">
        <v>251</v>
      </c>
    </row>
    <row r="175" spans="1:13" s="254" customFormat="1" ht="26.25" customHeight="1" x14ac:dyDescent="0.2">
      <c r="A175" s="133">
        <v>506</v>
      </c>
      <c r="B175" s="213" t="s">
        <v>213</v>
      </c>
      <c r="C175" s="215" t="e">
        <f>#REF!</f>
        <v>#REF!</v>
      </c>
      <c r="D175" s="217" t="e">
        <f>#REF!</f>
        <v>#REF!</v>
      </c>
      <c r="E175" s="217" t="e">
        <f>#REF!</f>
        <v>#REF!</v>
      </c>
      <c r="F175" s="218" t="e">
        <f>#REF!</f>
        <v>#REF!</v>
      </c>
      <c r="G175" s="216" t="e">
        <f>#REF!</f>
        <v>#REF!</v>
      </c>
      <c r="H175" s="141" t="s">
        <v>211</v>
      </c>
      <c r="I175" s="252"/>
      <c r="J175" s="135" t="str">
        <f>'YARIŞMA BİLGİLERİ'!$F$21</f>
        <v>Bayanlar</v>
      </c>
      <c r="K175" s="253" t="str">
        <f t="shared" si="2"/>
        <v>İSTANBUL-70. Cezmi Or Yarışmaları</v>
      </c>
      <c r="L175" s="139" t="e">
        <f>#REF!</f>
        <v>#REF!</v>
      </c>
      <c r="M175" s="139" t="s">
        <v>251</v>
      </c>
    </row>
    <row r="176" spans="1:13" s="254" customFormat="1" ht="26.25" customHeight="1" x14ac:dyDescent="0.2">
      <c r="A176" s="133">
        <v>507</v>
      </c>
      <c r="B176" s="213" t="s">
        <v>213</v>
      </c>
      <c r="C176" s="215" t="e">
        <f>#REF!</f>
        <v>#REF!</v>
      </c>
      <c r="D176" s="217" t="e">
        <f>#REF!</f>
        <v>#REF!</v>
      </c>
      <c r="E176" s="217" t="e">
        <f>#REF!</f>
        <v>#REF!</v>
      </c>
      <c r="F176" s="218" t="e">
        <f>#REF!</f>
        <v>#REF!</v>
      </c>
      <c r="G176" s="216" t="e">
        <f>#REF!</f>
        <v>#REF!</v>
      </c>
      <c r="H176" s="141" t="s">
        <v>211</v>
      </c>
      <c r="I176" s="252"/>
      <c r="J176" s="135" t="str">
        <f>'YARIŞMA BİLGİLERİ'!$F$21</f>
        <v>Bayanlar</v>
      </c>
      <c r="K176" s="253" t="str">
        <f t="shared" si="2"/>
        <v>İSTANBUL-70. Cezmi Or Yarışmaları</v>
      </c>
      <c r="L176" s="139" t="e">
        <f>#REF!</f>
        <v>#REF!</v>
      </c>
      <c r="M176" s="139" t="s">
        <v>251</v>
      </c>
    </row>
    <row r="177" spans="1:13" s="254" customFormat="1" ht="26.25" customHeight="1" x14ac:dyDescent="0.2">
      <c r="A177" s="133">
        <v>508</v>
      </c>
      <c r="B177" s="213" t="s">
        <v>213</v>
      </c>
      <c r="C177" s="215" t="e">
        <f>#REF!</f>
        <v>#REF!</v>
      </c>
      <c r="D177" s="217" t="e">
        <f>#REF!</f>
        <v>#REF!</v>
      </c>
      <c r="E177" s="217" t="e">
        <f>#REF!</f>
        <v>#REF!</v>
      </c>
      <c r="F177" s="218" t="e">
        <f>#REF!</f>
        <v>#REF!</v>
      </c>
      <c r="G177" s="216" t="e">
        <f>#REF!</f>
        <v>#REF!</v>
      </c>
      <c r="H177" s="141" t="s">
        <v>211</v>
      </c>
      <c r="I177" s="252"/>
      <c r="J177" s="135" t="str">
        <f>'YARIŞMA BİLGİLERİ'!$F$21</f>
        <v>Bayanlar</v>
      </c>
      <c r="K177" s="253" t="str">
        <f t="shared" si="2"/>
        <v>İSTANBUL-70. Cezmi Or Yarışmaları</v>
      </c>
      <c r="L177" s="139" t="e">
        <f>#REF!</f>
        <v>#REF!</v>
      </c>
      <c r="M177" s="139" t="s">
        <v>251</v>
      </c>
    </row>
    <row r="178" spans="1:13" s="254" customFormat="1" ht="26.25" customHeight="1" x14ac:dyDescent="0.2">
      <c r="A178" s="133">
        <v>509</v>
      </c>
      <c r="B178" s="213" t="s">
        <v>213</v>
      </c>
      <c r="C178" s="215" t="e">
        <f>#REF!</f>
        <v>#REF!</v>
      </c>
      <c r="D178" s="217" t="e">
        <f>#REF!</f>
        <v>#REF!</v>
      </c>
      <c r="E178" s="217" t="e">
        <f>#REF!</f>
        <v>#REF!</v>
      </c>
      <c r="F178" s="218" t="e">
        <f>#REF!</f>
        <v>#REF!</v>
      </c>
      <c r="G178" s="216" t="e">
        <f>#REF!</f>
        <v>#REF!</v>
      </c>
      <c r="H178" s="141" t="s">
        <v>211</v>
      </c>
      <c r="I178" s="252"/>
      <c r="J178" s="135" t="str">
        <f>'YARIŞMA BİLGİLERİ'!$F$21</f>
        <v>Bayanlar</v>
      </c>
      <c r="K178" s="253" t="str">
        <f t="shared" si="2"/>
        <v>İSTANBUL-70. Cezmi Or Yarışmaları</v>
      </c>
      <c r="L178" s="139" t="e">
        <f>#REF!</f>
        <v>#REF!</v>
      </c>
      <c r="M178" s="139" t="s">
        <v>251</v>
      </c>
    </row>
    <row r="179" spans="1:13" s="254" customFormat="1" ht="26.25" customHeight="1" x14ac:dyDescent="0.2">
      <c r="A179" s="133">
        <v>510</v>
      </c>
      <c r="B179" s="213" t="s">
        <v>213</v>
      </c>
      <c r="C179" s="215" t="e">
        <f>#REF!</f>
        <v>#REF!</v>
      </c>
      <c r="D179" s="217" t="e">
        <f>#REF!</f>
        <v>#REF!</v>
      </c>
      <c r="E179" s="217" t="e">
        <f>#REF!</f>
        <v>#REF!</v>
      </c>
      <c r="F179" s="218" t="e">
        <f>#REF!</f>
        <v>#REF!</v>
      </c>
      <c r="G179" s="216" t="e">
        <f>#REF!</f>
        <v>#REF!</v>
      </c>
      <c r="H179" s="141" t="s">
        <v>211</v>
      </c>
      <c r="I179" s="252"/>
      <c r="J179" s="135" t="str">
        <f>'YARIŞMA BİLGİLERİ'!$F$21</f>
        <v>Bayanlar</v>
      </c>
      <c r="K179" s="253" t="str">
        <f t="shared" si="2"/>
        <v>İSTANBUL-70. Cezmi Or Yarışmaları</v>
      </c>
      <c r="L179" s="139" t="e">
        <f>#REF!</f>
        <v>#REF!</v>
      </c>
      <c r="M179" s="139" t="s">
        <v>251</v>
      </c>
    </row>
    <row r="180" spans="1:13" s="254" customFormat="1" ht="26.25" customHeight="1" x14ac:dyDescent="0.2">
      <c r="A180" s="133">
        <v>511</v>
      </c>
      <c r="B180" s="213" t="s">
        <v>213</v>
      </c>
      <c r="C180" s="215" t="e">
        <f>#REF!</f>
        <v>#REF!</v>
      </c>
      <c r="D180" s="217" t="e">
        <f>#REF!</f>
        <v>#REF!</v>
      </c>
      <c r="E180" s="217" t="e">
        <f>#REF!</f>
        <v>#REF!</v>
      </c>
      <c r="F180" s="218" t="e">
        <f>#REF!</f>
        <v>#REF!</v>
      </c>
      <c r="G180" s="216" t="e">
        <f>#REF!</f>
        <v>#REF!</v>
      </c>
      <c r="H180" s="141" t="s">
        <v>211</v>
      </c>
      <c r="I180" s="252"/>
      <c r="J180" s="135" t="str">
        <f>'YARIŞMA BİLGİLERİ'!$F$21</f>
        <v>Bayanlar</v>
      </c>
      <c r="K180" s="253" t="str">
        <f t="shared" si="2"/>
        <v>İSTANBUL-70. Cezmi Or Yarışmaları</v>
      </c>
      <c r="L180" s="139" t="e">
        <f>#REF!</f>
        <v>#REF!</v>
      </c>
      <c r="M180" s="139" t="s">
        <v>251</v>
      </c>
    </row>
    <row r="181" spans="1:13" s="254" customFormat="1" ht="26.25" customHeight="1" x14ac:dyDescent="0.2">
      <c r="A181" s="133">
        <v>512</v>
      </c>
      <c r="B181" s="213" t="s">
        <v>213</v>
      </c>
      <c r="C181" s="215" t="e">
        <f>#REF!</f>
        <v>#REF!</v>
      </c>
      <c r="D181" s="217" t="e">
        <f>#REF!</f>
        <v>#REF!</v>
      </c>
      <c r="E181" s="217" t="e">
        <f>#REF!</f>
        <v>#REF!</v>
      </c>
      <c r="F181" s="218" t="e">
        <f>#REF!</f>
        <v>#REF!</v>
      </c>
      <c r="G181" s="216" t="e">
        <f>#REF!</f>
        <v>#REF!</v>
      </c>
      <c r="H181" s="141" t="s">
        <v>211</v>
      </c>
      <c r="I181" s="252"/>
      <c r="J181" s="135" t="str">
        <f>'YARIŞMA BİLGİLERİ'!$F$21</f>
        <v>Bayanlar</v>
      </c>
      <c r="K181" s="253" t="str">
        <f t="shared" si="2"/>
        <v>İSTANBUL-70. Cezmi Or Yarışmaları</v>
      </c>
      <c r="L181" s="139" t="e">
        <f>#REF!</f>
        <v>#REF!</v>
      </c>
      <c r="M181" s="139" t="s">
        <v>251</v>
      </c>
    </row>
    <row r="182" spans="1:13" s="254" customFormat="1" ht="26.25" customHeight="1" x14ac:dyDescent="0.2">
      <c r="A182" s="133">
        <v>513</v>
      </c>
      <c r="B182" s="213" t="s">
        <v>213</v>
      </c>
      <c r="C182" s="215" t="e">
        <f>#REF!</f>
        <v>#REF!</v>
      </c>
      <c r="D182" s="217" t="e">
        <f>#REF!</f>
        <v>#REF!</v>
      </c>
      <c r="E182" s="217" t="e">
        <f>#REF!</f>
        <v>#REF!</v>
      </c>
      <c r="F182" s="218" t="e">
        <f>#REF!</f>
        <v>#REF!</v>
      </c>
      <c r="G182" s="216" t="e">
        <f>#REF!</f>
        <v>#REF!</v>
      </c>
      <c r="H182" s="141" t="s">
        <v>211</v>
      </c>
      <c r="I182" s="252"/>
      <c r="J182" s="135" t="str">
        <f>'YARIŞMA BİLGİLERİ'!$F$21</f>
        <v>Bayanlar</v>
      </c>
      <c r="K182" s="253" t="str">
        <f t="shared" si="2"/>
        <v>İSTANBUL-70. Cezmi Or Yarışmaları</v>
      </c>
      <c r="L182" s="139" t="e">
        <f>#REF!</f>
        <v>#REF!</v>
      </c>
      <c r="M182" s="139" t="s">
        <v>251</v>
      </c>
    </row>
    <row r="183" spans="1:13" s="254" customFormat="1" ht="26.25" customHeight="1" x14ac:dyDescent="0.2">
      <c r="A183" s="133">
        <v>514</v>
      </c>
      <c r="B183" s="213" t="s">
        <v>213</v>
      </c>
      <c r="C183" s="215" t="e">
        <f>#REF!</f>
        <v>#REF!</v>
      </c>
      <c r="D183" s="217" t="e">
        <f>#REF!</f>
        <v>#REF!</v>
      </c>
      <c r="E183" s="217" t="e">
        <f>#REF!</f>
        <v>#REF!</v>
      </c>
      <c r="F183" s="218" t="e">
        <f>#REF!</f>
        <v>#REF!</v>
      </c>
      <c r="G183" s="216" t="e">
        <f>#REF!</f>
        <v>#REF!</v>
      </c>
      <c r="H183" s="141" t="s">
        <v>211</v>
      </c>
      <c r="I183" s="252"/>
      <c r="J183" s="135" t="str">
        <f>'YARIŞMA BİLGİLERİ'!$F$21</f>
        <v>Bayanlar</v>
      </c>
      <c r="K183" s="253" t="str">
        <f t="shared" si="2"/>
        <v>İSTANBUL-70. Cezmi Or Yarışmaları</v>
      </c>
      <c r="L183" s="139" t="e">
        <f>#REF!</f>
        <v>#REF!</v>
      </c>
      <c r="M183" s="139" t="s">
        <v>251</v>
      </c>
    </row>
    <row r="184" spans="1:13" s="254" customFormat="1" ht="26.25" customHeight="1" x14ac:dyDescent="0.2">
      <c r="A184" s="133">
        <v>515</v>
      </c>
      <c r="B184" s="213" t="s">
        <v>213</v>
      </c>
      <c r="C184" s="215" t="e">
        <f>#REF!</f>
        <v>#REF!</v>
      </c>
      <c r="D184" s="217" t="e">
        <f>#REF!</f>
        <v>#REF!</v>
      </c>
      <c r="E184" s="217" t="e">
        <f>#REF!</f>
        <v>#REF!</v>
      </c>
      <c r="F184" s="218" t="e">
        <f>#REF!</f>
        <v>#REF!</v>
      </c>
      <c r="G184" s="216" t="e">
        <f>#REF!</f>
        <v>#REF!</v>
      </c>
      <c r="H184" s="141" t="s">
        <v>211</v>
      </c>
      <c r="I184" s="252"/>
      <c r="J184" s="135" t="str">
        <f>'YARIŞMA BİLGİLERİ'!$F$21</f>
        <v>Bayanlar</v>
      </c>
      <c r="K184" s="253" t="str">
        <f t="shared" si="2"/>
        <v>İSTANBUL-70. Cezmi Or Yarışmaları</v>
      </c>
      <c r="L184" s="139" t="e">
        <f>#REF!</f>
        <v>#REF!</v>
      </c>
      <c r="M184" s="139" t="s">
        <v>251</v>
      </c>
    </row>
    <row r="185" spans="1:13" s="254" customFormat="1" ht="26.25" customHeight="1" x14ac:dyDescent="0.2">
      <c r="A185" s="133">
        <v>516</v>
      </c>
      <c r="B185" s="213" t="s">
        <v>213</v>
      </c>
      <c r="C185" s="215" t="e">
        <f>#REF!</f>
        <v>#REF!</v>
      </c>
      <c r="D185" s="217" t="e">
        <f>#REF!</f>
        <v>#REF!</v>
      </c>
      <c r="E185" s="217" t="e">
        <f>#REF!</f>
        <v>#REF!</v>
      </c>
      <c r="F185" s="218" t="e">
        <f>#REF!</f>
        <v>#REF!</v>
      </c>
      <c r="G185" s="216" t="e">
        <f>#REF!</f>
        <v>#REF!</v>
      </c>
      <c r="H185" s="141" t="s">
        <v>211</v>
      </c>
      <c r="I185" s="252"/>
      <c r="J185" s="135" t="str">
        <f>'YARIŞMA BİLGİLERİ'!$F$21</f>
        <v>Bayanlar</v>
      </c>
      <c r="K185" s="253" t="str">
        <f t="shared" si="2"/>
        <v>İSTANBUL-70. Cezmi Or Yarışmaları</v>
      </c>
      <c r="L185" s="139" t="e">
        <f>#REF!</f>
        <v>#REF!</v>
      </c>
      <c r="M185" s="139" t="s">
        <v>251</v>
      </c>
    </row>
    <row r="186" spans="1:13" s="254" customFormat="1" ht="26.25" customHeight="1" x14ac:dyDescent="0.2">
      <c r="A186" s="133">
        <v>517</v>
      </c>
      <c r="B186" s="213" t="s">
        <v>213</v>
      </c>
      <c r="C186" s="215" t="e">
        <f>#REF!</f>
        <v>#REF!</v>
      </c>
      <c r="D186" s="217" t="e">
        <f>#REF!</f>
        <v>#REF!</v>
      </c>
      <c r="E186" s="217" t="e">
        <f>#REF!</f>
        <v>#REF!</v>
      </c>
      <c r="F186" s="218" t="e">
        <f>#REF!</f>
        <v>#REF!</v>
      </c>
      <c r="G186" s="216" t="e">
        <f>#REF!</f>
        <v>#REF!</v>
      </c>
      <c r="H186" s="141" t="s">
        <v>211</v>
      </c>
      <c r="I186" s="252"/>
      <c r="J186" s="135" t="str">
        <f>'YARIŞMA BİLGİLERİ'!$F$21</f>
        <v>Bayanlar</v>
      </c>
      <c r="K186" s="253" t="str">
        <f t="shared" si="2"/>
        <v>İSTANBUL-70. Cezmi Or Yarışmaları</v>
      </c>
      <c r="L186" s="139" t="e">
        <f>#REF!</f>
        <v>#REF!</v>
      </c>
      <c r="M186" s="139" t="s">
        <v>251</v>
      </c>
    </row>
    <row r="187" spans="1:13" s="254" customFormat="1" ht="26.25" customHeight="1" x14ac:dyDescent="0.2">
      <c r="A187" s="133">
        <v>518</v>
      </c>
      <c r="B187" s="213" t="s">
        <v>213</v>
      </c>
      <c r="C187" s="215" t="e">
        <f>#REF!</f>
        <v>#REF!</v>
      </c>
      <c r="D187" s="217" t="e">
        <f>#REF!</f>
        <v>#REF!</v>
      </c>
      <c r="E187" s="217" t="e">
        <f>#REF!</f>
        <v>#REF!</v>
      </c>
      <c r="F187" s="218" t="e">
        <f>#REF!</f>
        <v>#REF!</v>
      </c>
      <c r="G187" s="216" t="e">
        <f>#REF!</f>
        <v>#REF!</v>
      </c>
      <c r="H187" s="141" t="s">
        <v>211</v>
      </c>
      <c r="I187" s="252"/>
      <c r="J187" s="135" t="str">
        <f>'YARIŞMA BİLGİLERİ'!$F$21</f>
        <v>Bayanlar</v>
      </c>
      <c r="K187" s="253" t="str">
        <f t="shared" si="2"/>
        <v>İSTANBUL-70. Cezmi Or Yarışmaları</v>
      </c>
      <c r="L187" s="139" t="e">
        <f>#REF!</f>
        <v>#REF!</v>
      </c>
      <c r="M187" s="139" t="s">
        <v>251</v>
      </c>
    </row>
    <row r="188" spans="1:13" s="254" customFormat="1" ht="80.25" customHeight="1" x14ac:dyDescent="0.2">
      <c r="A188" s="133">
        <v>519</v>
      </c>
      <c r="B188" s="143" t="s">
        <v>312</v>
      </c>
      <c r="C188" s="134" t="e">
        <f>#REF!</f>
        <v>#REF!</v>
      </c>
      <c r="D188" s="138" t="e">
        <f>#REF!</f>
        <v>#REF!</v>
      </c>
      <c r="E188" s="138" t="e">
        <f>#REF!</f>
        <v>#REF!</v>
      </c>
      <c r="F188" s="179" t="e">
        <f>#REF!</f>
        <v>#REF!</v>
      </c>
      <c r="G188" s="141" t="e">
        <f>#REF!</f>
        <v>#REF!</v>
      </c>
      <c r="H188" s="141" t="s">
        <v>312</v>
      </c>
      <c r="I188" s="141"/>
      <c r="J188" s="135" t="str">
        <f>'YARIŞMA BİLGİLERİ'!$F$21</f>
        <v>Bayanlar</v>
      </c>
      <c r="K188" s="138" t="str">
        <f t="shared" si="2"/>
        <v>İSTANBUL-70. Cezmi Or Yarışmaları</v>
      </c>
      <c r="L188" s="139" t="e">
        <f>#REF!</f>
        <v>#REF!</v>
      </c>
      <c r="M188" s="139" t="s">
        <v>251</v>
      </c>
    </row>
    <row r="189" spans="1:13" s="254" customFormat="1" ht="80.25" customHeight="1" x14ac:dyDescent="0.2">
      <c r="A189" s="133">
        <v>520</v>
      </c>
      <c r="B189" s="143" t="s">
        <v>312</v>
      </c>
      <c r="C189" s="134" t="e">
        <f>#REF!</f>
        <v>#REF!</v>
      </c>
      <c r="D189" s="138" t="e">
        <f>#REF!</f>
        <v>#REF!</v>
      </c>
      <c r="E189" s="138" t="e">
        <f>#REF!</f>
        <v>#REF!</v>
      </c>
      <c r="F189" s="179" t="e">
        <f>#REF!</f>
        <v>#REF!</v>
      </c>
      <c r="G189" s="141" t="e">
        <f>#REF!</f>
        <v>#REF!</v>
      </c>
      <c r="H189" s="141" t="s">
        <v>312</v>
      </c>
      <c r="I189" s="141"/>
      <c r="J189" s="135" t="str">
        <f>'YARIŞMA BİLGİLERİ'!$F$21</f>
        <v>Bayanlar</v>
      </c>
      <c r="K189" s="138" t="str">
        <f t="shared" si="2"/>
        <v>İSTANBUL-70. Cezmi Or Yarışmaları</v>
      </c>
      <c r="L189" s="139" t="e">
        <f>#REF!</f>
        <v>#REF!</v>
      </c>
      <c r="M189" s="139" t="s">
        <v>251</v>
      </c>
    </row>
    <row r="190" spans="1:13" s="254" customFormat="1" ht="80.25" customHeight="1" x14ac:dyDescent="0.2">
      <c r="A190" s="133">
        <v>521</v>
      </c>
      <c r="B190" s="143" t="s">
        <v>312</v>
      </c>
      <c r="C190" s="134" t="e">
        <f>#REF!</f>
        <v>#REF!</v>
      </c>
      <c r="D190" s="138" t="e">
        <f>#REF!</f>
        <v>#REF!</v>
      </c>
      <c r="E190" s="138" t="e">
        <f>#REF!</f>
        <v>#REF!</v>
      </c>
      <c r="F190" s="179" t="e">
        <f>#REF!</f>
        <v>#REF!</v>
      </c>
      <c r="G190" s="141" t="e">
        <f>#REF!</f>
        <v>#REF!</v>
      </c>
      <c r="H190" s="141" t="s">
        <v>312</v>
      </c>
      <c r="I190" s="141"/>
      <c r="J190" s="135" t="str">
        <f>'YARIŞMA BİLGİLERİ'!$F$21</f>
        <v>Bayanlar</v>
      </c>
      <c r="K190" s="138" t="str">
        <f t="shared" si="2"/>
        <v>İSTANBUL-70. Cezmi Or Yarışmaları</v>
      </c>
      <c r="L190" s="139" t="e">
        <f>#REF!</f>
        <v>#REF!</v>
      </c>
      <c r="M190" s="139" t="s">
        <v>251</v>
      </c>
    </row>
    <row r="191" spans="1:13" s="254" customFormat="1" ht="80.25" customHeight="1" x14ac:dyDescent="0.2">
      <c r="A191" s="133">
        <v>522</v>
      </c>
      <c r="B191" s="143" t="s">
        <v>312</v>
      </c>
      <c r="C191" s="134" t="e">
        <f>#REF!</f>
        <v>#REF!</v>
      </c>
      <c r="D191" s="138" t="e">
        <f>#REF!</f>
        <v>#REF!</v>
      </c>
      <c r="E191" s="138" t="e">
        <f>#REF!</f>
        <v>#REF!</v>
      </c>
      <c r="F191" s="179" t="e">
        <f>#REF!</f>
        <v>#REF!</v>
      </c>
      <c r="G191" s="141" t="e">
        <f>#REF!</f>
        <v>#REF!</v>
      </c>
      <c r="H191" s="141" t="s">
        <v>312</v>
      </c>
      <c r="I191" s="141"/>
      <c r="J191" s="135" t="str">
        <f>'YARIŞMA BİLGİLERİ'!$F$21</f>
        <v>Bayanlar</v>
      </c>
      <c r="K191" s="138" t="str">
        <f t="shared" si="2"/>
        <v>İSTANBUL-70. Cezmi Or Yarışmaları</v>
      </c>
      <c r="L191" s="139" t="e">
        <f>#REF!</f>
        <v>#REF!</v>
      </c>
      <c r="M191" s="139" t="s">
        <v>251</v>
      </c>
    </row>
    <row r="192" spans="1:13" s="254" customFormat="1" ht="80.25" customHeight="1" x14ac:dyDescent="0.2">
      <c r="A192" s="133">
        <v>523</v>
      </c>
      <c r="B192" s="143" t="s">
        <v>312</v>
      </c>
      <c r="C192" s="134" t="e">
        <f>#REF!</f>
        <v>#REF!</v>
      </c>
      <c r="D192" s="138" t="e">
        <f>#REF!</f>
        <v>#REF!</v>
      </c>
      <c r="E192" s="138" t="e">
        <f>#REF!</f>
        <v>#REF!</v>
      </c>
      <c r="F192" s="179" t="e">
        <f>#REF!</f>
        <v>#REF!</v>
      </c>
      <c r="G192" s="141" t="e">
        <f>#REF!</f>
        <v>#REF!</v>
      </c>
      <c r="H192" s="141" t="s">
        <v>312</v>
      </c>
      <c r="I192" s="141"/>
      <c r="J192" s="135" t="str">
        <f>'YARIŞMA BİLGİLERİ'!$F$21</f>
        <v>Bayanlar</v>
      </c>
      <c r="K192" s="138" t="str">
        <f t="shared" si="2"/>
        <v>İSTANBUL-70. Cezmi Or Yarışmaları</v>
      </c>
      <c r="L192" s="139" t="e">
        <f>#REF!</f>
        <v>#REF!</v>
      </c>
      <c r="M192" s="139" t="s">
        <v>251</v>
      </c>
    </row>
    <row r="193" spans="1:13" s="254" customFormat="1" ht="80.25" customHeight="1" x14ac:dyDescent="0.2">
      <c r="A193" s="133">
        <v>524</v>
      </c>
      <c r="B193" s="143" t="s">
        <v>312</v>
      </c>
      <c r="C193" s="134" t="e">
        <f>#REF!</f>
        <v>#REF!</v>
      </c>
      <c r="D193" s="138" t="e">
        <f>#REF!</f>
        <v>#REF!</v>
      </c>
      <c r="E193" s="138" t="e">
        <f>#REF!</f>
        <v>#REF!</v>
      </c>
      <c r="F193" s="179" t="e">
        <f>#REF!</f>
        <v>#REF!</v>
      </c>
      <c r="G193" s="141" t="e">
        <f>#REF!</f>
        <v>#REF!</v>
      </c>
      <c r="H193" s="141" t="s">
        <v>312</v>
      </c>
      <c r="I193" s="141"/>
      <c r="J193" s="135" t="str">
        <f>'YARIŞMA BİLGİLERİ'!$F$21</f>
        <v>Bayanlar</v>
      </c>
      <c r="K193" s="138" t="str">
        <f t="shared" si="2"/>
        <v>İSTANBUL-70. Cezmi Or Yarışmaları</v>
      </c>
      <c r="L193" s="139" t="e">
        <f>#REF!</f>
        <v>#REF!</v>
      </c>
      <c r="M193" s="139" t="s">
        <v>251</v>
      </c>
    </row>
    <row r="194" spans="1:13" s="254" customFormat="1" ht="80.25" customHeight="1" x14ac:dyDescent="0.2">
      <c r="A194" s="133">
        <v>525</v>
      </c>
      <c r="B194" s="143" t="s">
        <v>312</v>
      </c>
      <c r="C194" s="134" t="e">
        <f>#REF!</f>
        <v>#REF!</v>
      </c>
      <c r="D194" s="138" t="e">
        <f>#REF!</f>
        <v>#REF!</v>
      </c>
      <c r="E194" s="138" t="e">
        <f>#REF!</f>
        <v>#REF!</v>
      </c>
      <c r="F194" s="179" t="e">
        <f>#REF!</f>
        <v>#REF!</v>
      </c>
      <c r="G194" s="141" t="e">
        <f>#REF!</f>
        <v>#REF!</v>
      </c>
      <c r="H194" s="141" t="s">
        <v>312</v>
      </c>
      <c r="I194" s="141"/>
      <c r="J194" s="135" t="str">
        <f>'YARIŞMA BİLGİLERİ'!$F$21</f>
        <v>Bayanlar</v>
      </c>
      <c r="K194" s="138" t="str">
        <f t="shared" si="2"/>
        <v>İSTANBUL-70. Cezmi Or Yarışmaları</v>
      </c>
      <c r="L194" s="139" t="e">
        <f>#REF!</f>
        <v>#REF!</v>
      </c>
      <c r="M194" s="139" t="s">
        <v>251</v>
      </c>
    </row>
    <row r="195" spans="1:13" s="254" customFormat="1" ht="80.25" customHeight="1" x14ac:dyDescent="0.2">
      <c r="A195" s="133">
        <v>526</v>
      </c>
      <c r="B195" s="143" t="s">
        <v>312</v>
      </c>
      <c r="C195" s="134" t="e">
        <f>#REF!</f>
        <v>#REF!</v>
      </c>
      <c r="D195" s="138" t="e">
        <f>#REF!</f>
        <v>#REF!</v>
      </c>
      <c r="E195" s="138" t="e">
        <f>#REF!</f>
        <v>#REF!</v>
      </c>
      <c r="F195" s="179" t="e">
        <f>#REF!</f>
        <v>#REF!</v>
      </c>
      <c r="G195" s="141" t="e">
        <f>#REF!</f>
        <v>#REF!</v>
      </c>
      <c r="H195" s="141" t="s">
        <v>312</v>
      </c>
      <c r="I195" s="141"/>
      <c r="J195" s="135" t="str">
        <f>'YARIŞMA BİLGİLERİ'!$F$21</f>
        <v>Bayanlar</v>
      </c>
      <c r="K195" s="138" t="str">
        <f t="shared" ref="K195:K243" si="3">CONCATENATE(K$1,"-",A$1)</f>
        <v>İSTANBUL-70. Cezmi Or Yarışmaları</v>
      </c>
      <c r="L195" s="139" t="e">
        <f>#REF!</f>
        <v>#REF!</v>
      </c>
      <c r="M195" s="139" t="s">
        <v>251</v>
      </c>
    </row>
    <row r="196" spans="1:13" s="254" customFormat="1" ht="80.25" customHeight="1" x14ac:dyDescent="0.2">
      <c r="A196" s="133">
        <v>527</v>
      </c>
      <c r="B196" s="143" t="s">
        <v>312</v>
      </c>
      <c r="C196" s="134" t="e">
        <f>#REF!</f>
        <v>#REF!</v>
      </c>
      <c r="D196" s="138" t="e">
        <f>#REF!</f>
        <v>#REF!</v>
      </c>
      <c r="E196" s="138" t="e">
        <f>#REF!</f>
        <v>#REF!</v>
      </c>
      <c r="F196" s="179" t="e">
        <f>#REF!</f>
        <v>#REF!</v>
      </c>
      <c r="G196" s="141" t="e">
        <f>#REF!</f>
        <v>#REF!</v>
      </c>
      <c r="H196" s="141" t="s">
        <v>312</v>
      </c>
      <c r="I196" s="141"/>
      <c r="J196" s="135" t="str">
        <f>'YARIŞMA BİLGİLERİ'!$F$21</f>
        <v>Bayanlar</v>
      </c>
      <c r="K196" s="138" t="str">
        <f t="shared" si="3"/>
        <v>İSTANBUL-70. Cezmi Or Yarışmaları</v>
      </c>
      <c r="L196" s="139" t="e">
        <f>#REF!</f>
        <v>#REF!</v>
      </c>
      <c r="M196" s="139" t="s">
        <v>251</v>
      </c>
    </row>
    <row r="197" spans="1:13" s="254" customFormat="1" ht="80.25" customHeight="1" x14ac:dyDescent="0.2">
      <c r="A197" s="133">
        <v>528</v>
      </c>
      <c r="B197" s="143" t="s">
        <v>312</v>
      </c>
      <c r="C197" s="134" t="e">
        <f>#REF!</f>
        <v>#REF!</v>
      </c>
      <c r="D197" s="138" t="e">
        <f>#REF!</f>
        <v>#REF!</v>
      </c>
      <c r="E197" s="138" t="e">
        <f>#REF!</f>
        <v>#REF!</v>
      </c>
      <c r="F197" s="179" t="e">
        <f>#REF!</f>
        <v>#REF!</v>
      </c>
      <c r="G197" s="141" t="e">
        <f>#REF!</f>
        <v>#REF!</v>
      </c>
      <c r="H197" s="141" t="s">
        <v>312</v>
      </c>
      <c r="I197" s="141"/>
      <c r="J197" s="135" t="str">
        <f>'YARIŞMA BİLGİLERİ'!$F$21</f>
        <v>Bayanlar</v>
      </c>
      <c r="K197" s="138" t="str">
        <f t="shared" si="3"/>
        <v>İSTANBUL-70. Cezmi Or Yarışmaları</v>
      </c>
      <c r="L197" s="139" t="e">
        <f>#REF!</f>
        <v>#REF!</v>
      </c>
      <c r="M197" s="139" t="s">
        <v>251</v>
      </c>
    </row>
    <row r="198" spans="1:13" s="254" customFormat="1" ht="80.25" customHeight="1" x14ac:dyDescent="0.2">
      <c r="A198" s="133">
        <v>529</v>
      </c>
      <c r="B198" s="143" t="s">
        <v>312</v>
      </c>
      <c r="C198" s="134" t="e">
        <f>#REF!</f>
        <v>#REF!</v>
      </c>
      <c r="D198" s="138" t="e">
        <f>#REF!</f>
        <v>#REF!</v>
      </c>
      <c r="E198" s="138" t="e">
        <f>#REF!</f>
        <v>#REF!</v>
      </c>
      <c r="F198" s="179" t="e">
        <f>#REF!</f>
        <v>#REF!</v>
      </c>
      <c r="G198" s="141" t="e">
        <f>#REF!</f>
        <v>#REF!</v>
      </c>
      <c r="H198" s="141" t="s">
        <v>312</v>
      </c>
      <c r="I198" s="141"/>
      <c r="J198" s="135" t="str">
        <f>'YARIŞMA BİLGİLERİ'!$F$21</f>
        <v>Bayanlar</v>
      </c>
      <c r="K198" s="138" t="str">
        <f t="shared" si="3"/>
        <v>İSTANBUL-70. Cezmi Or Yarışmaları</v>
      </c>
      <c r="L198" s="139" t="e">
        <f>#REF!</f>
        <v>#REF!</v>
      </c>
      <c r="M198" s="139" t="s">
        <v>251</v>
      </c>
    </row>
    <row r="199" spans="1:13" s="254" customFormat="1" ht="80.25" customHeight="1" x14ac:dyDescent="0.2">
      <c r="A199" s="133">
        <v>530</v>
      </c>
      <c r="B199" s="143" t="s">
        <v>312</v>
      </c>
      <c r="C199" s="134" t="e">
        <f>#REF!</f>
        <v>#REF!</v>
      </c>
      <c r="D199" s="138" t="e">
        <f>#REF!</f>
        <v>#REF!</v>
      </c>
      <c r="E199" s="138" t="e">
        <f>#REF!</f>
        <v>#REF!</v>
      </c>
      <c r="F199" s="179" t="e">
        <f>#REF!</f>
        <v>#REF!</v>
      </c>
      <c r="G199" s="141" t="e">
        <f>#REF!</f>
        <v>#REF!</v>
      </c>
      <c r="H199" s="141" t="s">
        <v>312</v>
      </c>
      <c r="I199" s="141"/>
      <c r="J199" s="135" t="str">
        <f>'YARIŞMA BİLGİLERİ'!$F$21</f>
        <v>Bayanlar</v>
      </c>
      <c r="K199" s="138" t="str">
        <f t="shared" si="3"/>
        <v>İSTANBUL-70. Cezmi Or Yarışmaları</v>
      </c>
      <c r="L199" s="139" t="e">
        <f>#REF!</f>
        <v>#REF!</v>
      </c>
      <c r="M199" s="139" t="s">
        <v>251</v>
      </c>
    </row>
    <row r="200" spans="1:13" s="254" customFormat="1" ht="80.25" customHeight="1" x14ac:dyDescent="0.2">
      <c r="A200" s="133">
        <v>531</v>
      </c>
      <c r="B200" s="143" t="s">
        <v>312</v>
      </c>
      <c r="C200" s="134" t="e">
        <f>#REF!</f>
        <v>#REF!</v>
      </c>
      <c r="D200" s="138" t="e">
        <f>#REF!</f>
        <v>#REF!</v>
      </c>
      <c r="E200" s="138" t="e">
        <f>#REF!</f>
        <v>#REF!</v>
      </c>
      <c r="F200" s="179" t="e">
        <f>#REF!</f>
        <v>#REF!</v>
      </c>
      <c r="G200" s="141" t="e">
        <f>#REF!</f>
        <v>#REF!</v>
      </c>
      <c r="H200" s="141" t="s">
        <v>312</v>
      </c>
      <c r="I200" s="141"/>
      <c r="J200" s="135" t="str">
        <f>'YARIŞMA BİLGİLERİ'!$F$21</f>
        <v>Bayanlar</v>
      </c>
      <c r="K200" s="138" t="str">
        <f t="shared" si="3"/>
        <v>İSTANBUL-70. Cezmi Or Yarışmaları</v>
      </c>
      <c r="L200" s="139" t="e">
        <f>#REF!</f>
        <v>#REF!</v>
      </c>
      <c r="M200" s="139" t="s">
        <v>251</v>
      </c>
    </row>
    <row r="201" spans="1:13" s="254" customFormat="1" ht="80.25" customHeight="1" x14ac:dyDescent="0.2">
      <c r="A201" s="133">
        <v>532</v>
      </c>
      <c r="B201" s="143" t="s">
        <v>312</v>
      </c>
      <c r="C201" s="134" t="e">
        <f>#REF!</f>
        <v>#REF!</v>
      </c>
      <c r="D201" s="138" t="e">
        <f>#REF!</f>
        <v>#REF!</v>
      </c>
      <c r="E201" s="138" t="e">
        <f>#REF!</f>
        <v>#REF!</v>
      </c>
      <c r="F201" s="179" t="e">
        <f>#REF!</f>
        <v>#REF!</v>
      </c>
      <c r="G201" s="141" t="e">
        <f>#REF!</f>
        <v>#REF!</v>
      </c>
      <c r="H201" s="141" t="s">
        <v>312</v>
      </c>
      <c r="I201" s="141"/>
      <c r="J201" s="135" t="str">
        <f>'YARIŞMA BİLGİLERİ'!$F$21</f>
        <v>Bayanlar</v>
      </c>
      <c r="K201" s="138" t="str">
        <f t="shared" si="3"/>
        <v>İSTANBUL-70. Cezmi Or Yarışmaları</v>
      </c>
      <c r="L201" s="139" t="e">
        <f>#REF!</f>
        <v>#REF!</v>
      </c>
      <c r="M201" s="139" t="s">
        <v>251</v>
      </c>
    </row>
    <row r="202" spans="1:13" s="254" customFormat="1" ht="80.25" customHeight="1" x14ac:dyDescent="0.2">
      <c r="A202" s="133">
        <v>533</v>
      </c>
      <c r="B202" s="143" t="s">
        <v>312</v>
      </c>
      <c r="C202" s="134" t="e">
        <f>#REF!</f>
        <v>#REF!</v>
      </c>
      <c r="D202" s="138" t="e">
        <f>#REF!</f>
        <v>#REF!</v>
      </c>
      <c r="E202" s="138" t="e">
        <f>#REF!</f>
        <v>#REF!</v>
      </c>
      <c r="F202" s="179" t="e">
        <f>#REF!</f>
        <v>#REF!</v>
      </c>
      <c r="G202" s="141" t="e">
        <f>#REF!</f>
        <v>#REF!</v>
      </c>
      <c r="H202" s="141" t="s">
        <v>312</v>
      </c>
      <c r="I202" s="141"/>
      <c r="J202" s="135" t="str">
        <f>'YARIŞMA BİLGİLERİ'!$F$21</f>
        <v>Bayanlar</v>
      </c>
      <c r="K202" s="138" t="str">
        <f t="shared" si="3"/>
        <v>İSTANBUL-70. Cezmi Or Yarışmaları</v>
      </c>
      <c r="L202" s="139" t="e">
        <f>#REF!</f>
        <v>#REF!</v>
      </c>
      <c r="M202" s="139" t="s">
        <v>251</v>
      </c>
    </row>
    <row r="203" spans="1:13" s="254" customFormat="1" ht="80.25" customHeight="1" x14ac:dyDescent="0.2">
      <c r="A203" s="133">
        <v>534</v>
      </c>
      <c r="B203" s="143" t="s">
        <v>312</v>
      </c>
      <c r="C203" s="134" t="e">
        <f>#REF!</f>
        <v>#REF!</v>
      </c>
      <c r="D203" s="138" t="e">
        <f>#REF!</f>
        <v>#REF!</v>
      </c>
      <c r="E203" s="138" t="e">
        <f>#REF!</f>
        <v>#REF!</v>
      </c>
      <c r="F203" s="179" t="e">
        <f>#REF!</f>
        <v>#REF!</v>
      </c>
      <c r="G203" s="141" t="e">
        <f>#REF!</f>
        <v>#REF!</v>
      </c>
      <c r="H203" s="141" t="s">
        <v>312</v>
      </c>
      <c r="I203" s="141"/>
      <c r="J203" s="135" t="str">
        <f>'YARIŞMA BİLGİLERİ'!$F$21</f>
        <v>Bayanlar</v>
      </c>
      <c r="K203" s="138" t="str">
        <f t="shared" si="3"/>
        <v>İSTANBUL-70. Cezmi Or Yarışmaları</v>
      </c>
      <c r="L203" s="139" t="e">
        <f>#REF!</f>
        <v>#REF!</v>
      </c>
      <c r="M203" s="139" t="s">
        <v>251</v>
      </c>
    </row>
    <row r="204" spans="1:13" s="254" customFormat="1" ht="80.25" customHeight="1" x14ac:dyDescent="0.2">
      <c r="A204" s="133">
        <v>535</v>
      </c>
      <c r="B204" s="143" t="s">
        <v>312</v>
      </c>
      <c r="C204" s="134" t="e">
        <f>#REF!</f>
        <v>#REF!</v>
      </c>
      <c r="D204" s="138" t="e">
        <f>#REF!</f>
        <v>#REF!</v>
      </c>
      <c r="E204" s="138" t="e">
        <f>#REF!</f>
        <v>#REF!</v>
      </c>
      <c r="F204" s="179" t="e">
        <f>#REF!</f>
        <v>#REF!</v>
      </c>
      <c r="G204" s="141" t="e">
        <f>#REF!</f>
        <v>#REF!</v>
      </c>
      <c r="H204" s="141" t="s">
        <v>312</v>
      </c>
      <c r="I204" s="141"/>
      <c r="J204" s="135" t="str">
        <f>'YARIŞMA BİLGİLERİ'!$F$21</f>
        <v>Bayanlar</v>
      </c>
      <c r="K204" s="138" t="str">
        <f t="shared" si="3"/>
        <v>İSTANBUL-70. Cezmi Or Yarışmaları</v>
      </c>
      <c r="L204" s="139" t="e">
        <f>#REF!</f>
        <v>#REF!</v>
      </c>
      <c r="M204" s="139" t="s">
        <v>251</v>
      </c>
    </row>
    <row r="205" spans="1:13" s="254" customFormat="1" ht="80.25" customHeight="1" x14ac:dyDescent="0.2">
      <c r="A205" s="133">
        <v>536</v>
      </c>
      <c r="B205" s="143" t="s">
        <v>312</v>
      </c>
      <c r="C205" s="134" t="e">
        <f>#REF!</f>
        <v>#REF!</v>
      </c>
      <c r="D205" s="138" t="e">
        <f>#REF!</f>
        <v>#REF!</v>
      </c>
      <c r="E205" s="138" t="e">
        <f>#REF!</f>
        <v>#REF!</v>
      </c>
      <c r="F205" s="179" t="e">
        <f>#REF!</f>
        <v>#REF!</v>
      </c>
      <c r="G205" s="141" t="e">
        <f>#REF!</f>
        <v>#REF!</v>
      </c>
      <c r="H205" s="141" t="s">
        <v>312</v>
      </c>
      <c r="I205" s="141"/>
      <c r="J205" s="135" t="str">
        <f>'YARIŞMA BİLGİLERİ'!$F$21</f>
        <v>Bayanlar</v>
      </c>
      <c r="K205" s="138" t="str">
        <f t="shared" si="3"/>
        <v>İSTANBUL-70. Cezmi Or Yarışmaları</v>
      </c>
      <c r="L205" s="139" t="e">
        <f>#REF!</f>
        <v>#REF!</v>
      </c>
      <c r="M205" s="139" t="s">
        <v>251</v>
      </c>
    </row>
    <row r="206" spans="1:13" s="254" customFormat="1" ht="28.5" customHeight="1" x14ac:dyDescent="0.2">
      <c r="A206" s="133">
        <v>537</v>
      </c>
      <c r="B206" s="213" t="s">
        <v>316</v>
      </c>
      <c r="C206" s="215">
        <f>'3000m.'!C8</f>
        <v>33604</v>
      </c>
      <c r="D206" s="217" t="str">
        <f>'3000m.'!D8</f>
        <v xml:space="preserve">ESMA AYDEMİR </v>
      </c>
      <c r="E206" s="217" t="str">
        <f>'3000m.'!E8</f>
        <v>TUR</v>
      </c>
      <c r="F206" s="219">
        <f>'3000m.'!F8</f>
        <v>92278</v>
      </c>
      <c r="G206" s="216">
        <f>'3000m.'!A8</f>
        <v>1</v>
      </c>
      <c r="H206" s="141" t="s">
        <v>260</v>
      </c>
      <c r="I206" s="252"/>
      <c r="J206" s="135" t="str">
        <f>'YARIŞMA BİLGİLERİ'!$F$21</f>
        <v>Bayanlar</v>
      </c>
      <c r="K206" s="253" t="str">
        <f t="shared" si="3"/>
        <v>İSTANBUL-70. Cezmi Or Yarışmaları</v>
      </c>
      <c r="L206" s="139" t="e">
        <f>'3000m.'!N$4</f>
        <v>#REF!</v>
      </c>
      <c r="M206" s="139" t="s">
        <v>251</v>
      </c>
    </row>
    <row r="207" spans="1:13" s="254" customFormat="1" ht="28.5" customHeight="1" x14ac:dyDescent="0.2">
      <c r="A207" s="133">
        <v>538</v>
      </c>
      <c r="B207" s="213" t="s">
        <v>316</v>
      </c>
      <c r="C207" s="215">
        <f>'3000m.'!C9</f>
        <v>35683</v>
      </c>
      <c r="D207" s="217" t="str">
        <f>'3000m.'!D9</f>
        <v>FATMA ARIK</v>
      </c>
      <c r="E207" s="217" t="str">
        <f>'3000m.'!E9</f>
        <v>TUR</v>
      </c>
      <c r="F207" s="219">
        <f>'3000m.'!F9</f>
        <v>92525</v>
      </c>
      <c r="G207" s="216">
        <f>'3000m.'!A9</f>
        <v>2</v>
      </c>
      <c r="H207" s="141" t="s">
        <v>260</v>
      </c>
      <c r="I207" s="252"/>
      <c r="J207" s="135" t="str">
        <f>'YARIŞMA BİLGİLERİ'!$F$21</f>
        <v>Bayanlar</v>
      </c>
      <c r="K207" s="253" t="str">
        <f t="shared" si="3"/>
        <v>İSTANBUL-70. Cezmi Or Yarışmaları</v>
      </c>
      <c r="L207" s="139" t="e">
        <f>'3000m.'!N$4</f>
        <v>#REF!</v>
      </c>
      <c r="M207" s="139" t="s">
        <v>251</v>
      </c>
    </row>
    <row r="208" spans="1:13" s="254" customFormat="1" ht="28.5" customHeight="1" x14ac:dyDescent="0.2">
      <c r="A208" s="133">
        <v>539</v>
      </c>
      <c r="B208" s="213" t="s">
        <v>316</v>
      </c>
      <c r="C208" s="215">
        <f>'3000m.'!C10</f>
        <v>34875</v>
      </c>
      <c r="D208" s="217" t="str">
        <f>'3000m.'!D10</f>
        <v>DAMLA ÇELİK</v>
      </c>
      <c r="E208" s="217" t="str">
        <f>'3000m.'!E10</f>
        <v>TUR</v>
      </c>
      <c r="F208" s="219">
        <f>'3000m.'!F10</f>
        <v>123668</v>
      </c>
      <c r="G208" s="216">
        <f>'3000m.'!A10</f>
        <v>3</v>
      </c>
      <c r="H208" s="141" t="s">
        <v>260</v>
      </c>
      <c r="I208" s="252"/>
      <c r="J208" s="135" t="str">
        <f>'YARIŞMA BİLGİLERİ'!$F$21</f>
        <v>Bayanlar</v>
      </c>
      <c r="K208" s="253" t="str">
        <f t="shared" si="3"/>
        <v>İSTANBUL-70. Cezmi Or Yarışmaları</v>
      </c>
      <c r="L208" s="139" t="e">
        <f>'3000m.'!N$4</f>
        <v>#REF!</v>
      </c>
      <c r="M208" s="139" t="s">
        <v>251</v>
      </c>
    </row>
    <row r="209" spans="1:13" s="254" customFormat="1" ht="28.5" customHeight="1" x14ac:dyDescent="0.2">
      <c r="A209" s="133">
        <v>540</v>
      </c>
      <c r="B209" s="213" t="s">
        <v>316</v>
      </c>
      <c r="C209" s="215">
        <f>'3000m.'!C11</f>
        <v>0</v>
      </c>
      <c r="D209" s="217">
        <f>'3000m.'!D11</f>
        <v>0</v>
      </c>
      <c r="E209" s="217">
        <f>'3000m.'!E11</f>
        <v>0</v>
      </c>
      <c r="F209" s="219">
        <f>'3000m.'!F11</f>
        <v>0</v>
      </c>
      <c r="G209" s="216">
        <f>'3000m.'!A11</f>
        <v>0</v>
      </c>
      <c r="H209" s="141" t="s">
        <v>260</v>
      </c>
      <c r="I209" s="252"/>
      <c r="J209" s="135" t="str">
        <f>'YARIŞMA BİLGİLERİ'!$F$21</f>
        <v>Bayanlar</v>
      </c>
      <c r="K209" s="253" t="str">
        <f t="shared" si="3"/>
        <v>İSTANBUL-70. Cezmi Or Yarışmaları</v>
      </c>
      <c r="L209" s="139" t="e">
        <f>'3000m.'!N$4</f>
        <v>#REF!</v>
      </c>
      <c r="M209" s="139" t="s">
        <v>251</v>
      </c>
    </row>
    <row r="210" spans="1:13" s="254" customFormat="1" ht="28.5" customHeight="1" x14ac:dyDescent="0.2">
      <c r="A210" s="133">
        <v>541</v>
      </c>
      <c r="B210" s="213" t="s">
        <v>316</v>
      </c>
      <c r="C210" s="215">
        <f>'3000m.'!C12</f>
        <v>0</v>
      </c>
      <c r="D210" s="217">
        <f>'3000m.'!D12</f>
        <v>0</v>
      </c>
      <c r="E210" s="217">
        <f>'3000m.'!E12</f>
        <v>0</v>
      </c>
      <c r="F210" s="219">
        <f>'3000m.'!F12</f>
        <v>0</v>
      </c>
      <c r="G210" s="216">
        <f>'3000m.'!A12</f>
        <v>0</v>
      </c>
      <c r="H210" s="141" t="s">
        <v>260</v>
      </c>
      <c r="I210" s="252"/>
      <c r="J210" s="135" t="str">
        <f>'YARIŞMA BİLGİLERİ'!$F$21</f>
        <v>Bayanlar</v>
      </c>
      <c r="K210" s="253" t="str">
        <f t="shared" si="3"/>
        <v>İSTANBUL-70. Cezmi Or Yarışmaları</v>
      </c>
      <c r="L210" s="139" t="e">
        <f>'3000m.'!N$4</f>
        <v>#REF!</v>
      </c>
      <c r="M210" s="139" t="s">
        <v>251</v>
      </c>
    </row>
    <row r="211" spans="1:13" s="254" customFormat="1" ht="28.5" customHeight="1" x14ac:dyDescent="0.2">
      <c r="A211" s="133">
        <v>542</v>
      </c>
      <c r="B211" s="213" t="s">
        <v>316</v>
      </c>
      <c r="C211" s="215">
        <f>'3000m.'!C13</f>
        <v>0</v>
      </c>
      <c r="D211" s="217">
        <f>'3000m.'!D13</f>
        <v>0</v>
      </c>
      <c r="E211" s="217">
        <f>'3000m.'!E13</f>
        <v>0</v>
      </c>
      <c r="F211" s="219">
        <f>'3000m.'!F13</f>
        <v>0</v>
      </c>
      <c r="G211" s="216">
        <f>'3000m.'!A13</f>
        <v>0</v>
      </c>
      <c r="H211" s="141" t="s">
        <v>260</v>
      </c>
      <c r="I211" s="252"/>
      <c r="J211" s="135" t="str">
        <f>'YARIŞMA BİLGİLERİ'!$F$21</f>
        <v>Bayanlar</v>
      </c>
      <c r="K211" s="253" t="str">
        <f t="shared" si="3"/>
        <v>İSTANBUL-70. Cezmi Or Yarışmaları</v>
      </c>
      <c r="L211" s="139" t="e">
        <f>'3000m.'!N$4</f>
        <v>#REF!</v>
      </c>
      <c r="M211" s="139" t="s">
        <v>251</v>
      </c>
    </row>
    <row r="212" spans="1:13" s="254" customFormat="1" ht="28.5" customHeight="1" x14ac:dyDescent="0.2">
      <c r="A212" s="133">
        <v>543</v>
      </c>
      <c r="B212" s="213" t="s">
        <v>316</v>
      </c>
      <c r="C212" s="215">
        <f>'3000m.'!C14</f>
        <v>0</v>
      </c>
      <c r="D212" s="217">
        <f>'3000m.'!D14</f>
        <v>0</v>
      </c>
      <c r="E212" s="217">
        <f>'3000m.'!E14</f>
        <v>0</v>
      </c>
      <c r="F212" s="219">
        <f>'3000m.'!F14</f>
        <v>0</v>
      </c>
      <c r="G212" s="216">
        <f>'3000m.'!A14</f>
        <v>0</v>
      </c>
      <c r="H212" s="141" t="s">
        <v>260</v>
      </c>
      <c r="I212" s="252"/>
      <c r="J212" s="135" t="str">
        <f>'YARIŞMA BİLGİLERİ'!$F$21</f>
        <v>Bayanlar</v>
      </c>
      <c r="K212" s="253" t="str">
        <f t="shared" si="3"/>
        <v>İSTANBUL-70. Cezmi Or Yarışmaları</v>
      </c>
      <c r="L212" s="139" t="e">
        <f>'3000m.'!N$4</f>
        <v>#REF!</v>
      </c>
      <c r="M212" s="139" t="s">
        <v>251</v>
      </c>
    </row>
    <row r="213" spans="1:13" s="254" customFormat="1" ht="28.5" customHeight="1" x14ac:dyDescent="0.2">
      <c r="A213" s="133">
        <v>544</v>
      </c>
      <c r="B213" s="213" t="s">
        <v>316</v>
      </c>
      <c r="C213" s="215">
        <f>'3000m.'!C15</f>
        <v>0</v>
      </c>
      <c r="D213" s="217">
        <f>'3000m.'!D15</f>
        <v>0</v>
      </c>
      <c r="E213" s="217">
        <f>'3000m.'!E15</f>
        <v>0</v>
      </c>
      <c r="F213" s="219">
        <f>'3000m.'!F15</f>
        <v>0</v>
      </c>
      <c r="G213" s="216">
        <f>'3000m.'!A15</f>
        <v>0</v>
      </c>
      <c r="H213" s="141" t="s">
        <v>260</v>
      </c>
      <c r="I213" s="252"/>
      <c r="J213" s="135" t="str">
        <f>'YARIŞMA BİLGİLERİ'!$F$21</f>
        <v>Bayanlar</v>
      </c>
      <c r="K213" s="253" t="str">
        <f t="shared" si="3"/>
        <v>İSTANBUL-70. Cezmi Or Yarışmaları</v>
      </c>
      <c r="L213" s="139" t="e">
        <f>'3000m.'!N$4</f>
        <v>#REF!</v>
      </c>
      <c r="M213" s="139" t="s">
        <v>251</v>
      </c>
    </row>
    <row r="214" spans="1:13" s="254" customFormat="1" ht="28.5" customHeight="1" x14ac:dyDescent="0.2">
      <c r="A214" s="133">
        <v>545</v>
      </c>
      <c r="B214" s="213" t="s">
        <v>316</v>
      </c>
      <c r="C214" s="215">
        <f>'3000m.'!C16</f>
        <v>0</v>
      </c>
      <c r="D214" s="217">
        <f>'3000m.'!D16</f>
        <v>0</v>
      </c>
      <c r="E214" s="217">
        <f>'3000m.'!E16</f>
        <v>0</v>
      </c>
      <c r="F214" s="219">
        <f>'3000m.'!F16</f>
        <v>0</v>
      </c>
      <c r="G214" s="216">
        <f>'3000m.'!A16</f>
        <v>0</v>
      </c>
      <c r="H214" s="141" t="s">
        <v>260</v>
      </c>
      <c r="I214" s="252"/>
      <c r="J214" s="135" t="str">
        <f>'YARIŞMA BİLGİLERİ'!$F$21</f>
        <v>Bayanlar</v>
      </c>
      <c r="K214" s="253" t="str">
        <f t="shared" si="3"/>
        <v>İSTANBUL-70. Cezmi Or Yarışmaları</v>
      </c>
      <c r="L214" s="139" t="e">
        <f>'3000m.'!N$4</f>
        <v>#REF!</v>
      </c>
      <c r="M214" s="139" t="s">
        <v>251</v>
      </c>
    </row>
    <row r="215" spans="1:13" s="254" customFormat="1" ht="28.5" customHeight="1" x14ac:dyDescent="0.2">
      <c r="A215" s="133">
        <v>546</v>
      </c>
      <c r="B215" s="213" t="s">
        <v>316</v>
      </c>
      <c r="C215" s="215">
        <f>'3000m.'!C17</f>
        <v>0</v>
      </c>
      <c r="D215" s="217">
        <f>'3000m.'!D17</f>
        <v>0</v>
      </c>
      <c r="E215" s="217">
        <f>'3000m.'!E17</f>
        <v>0</v>
      </c>
      <c r="F215" s="219">
        <f>'3000m.'!F17</f>
        <v>0</v>
      </c>
      <c r="G215" s="216">
        <f>'3000m.'!A17</f>
        <v>0</v>
      </c>
      <c r="H215" s="141" t="s">
        <v>260</v>
      </c>
      <c r="I215" s="252"/>
      <c r="J215" s="135" t="str">
        <f>'YARIŞMA BİLGİLERİ'!$F$21</f>
        <v>Bayanlar</v>
      </c>
      <c r="K215" s="253" t="str">
        <f t="shared" si="3"/>
        <v>İSTANBUL-70. Cezmi Or Yarışmaları</v>
      </c>
      <c r="L215" s="139" t="e">
        <f>'3000m.'!N$4</f>
        <v>#REF!</v>
      </c>
      <c r="M215" s="139" t="s">
        <v>251</v>
      </c>
    </row>
    <row r="216" spans="1:13" s="254" customFormat="1" ht="28.5" customHeight="1" x14ac:dyDescent="0.2">
      <c r="A216" s="133">
        <v>547</v>
      </c>
      <c r="B216" s="213" t="s">
        <v>316</v>
      </c>
      <c r="C216" s="215">
        <f>'3000m.'!C18</f>
        <v>0</v>
      </c>
      <c r="D216" s="217">
        <f>'3000m.'!D18</f>
        <v>0</v>
      </c>
      <c r="E216" s="217">
        <f>'3000m.'!E18</f>
        <v>0</v>
      </c>
      <c r="F216" s="219">
        <f>'3000m.'!F18</f>
        <v>0</v>
      </c>
      <c r="G216" s="216">
        <f>'3000m.'!A18</f>
        <v>0</v>
      </c>
      <c r="H216" s="141" t="s">
        <v>260</v>
      </c>
      <c r="I216" s="252"/>
      <c r="J216" s="135" t="str">
        <f>'YARIŞMA BİLGİLERİ'!$F$21</f>
        <v>Bayanlar</v>
      </c>
      <c r="K216" s="253" t="str">
        <f t="shared" si="3"/>
        <v>İSTANBUL-70. Cezmi Or Yarışmaları</v>
      </c>
      <c r="L216" s="139" t="e">
        <f>'3000m.'!N$4</f>
        <v>#REF!</v>
      </c>
      <c r="M216" s="139" t="s">
        <v>251</v>
      </c>
    </row>
    <row r="217" spans="1:13" s="254" customFormat="1" ht="28.5" customHeight="1" x14ac:dyDescent="0.2">
      <c r="A217" s="133">
        <v>548</v>
      </c>
      <c r="B217" s="213" t="s">
        <v>316</v>
      </c>
      <c r="C217" s="215">
        <f>'3000m.'!C19</f>
        <v>0</v>
      </c>
      <c r="D217" s="217">
        <f>'3000m.'!D19</f>
        <v>0</v>
      </c>
      <c r="E217" s="217">
        <f>'3000m.'!E19</f>
        <v>0</v>
      </c>
      <c r="F217" s="219">
        <f>'3000m.'!F19</f>
        <v>0</v>
      </c>
      <c r="G217" s="216">
        <f>'3000m.'!A19</f>
        <v>0</v>
      </c>
      <c r="H217" s="141" t="s">
        <v>260</v>
      </c>
      <c r="I217" s="252"/>
      <c r="J217" s="135" t="str">
        <f>'YARIŞMA BİLGİLERİ'!$F$21</f>
        <v>Bayanlar</v>
      </c>
      <c r="K217" s="253" t="str">
        <f t="shared" si="3"/>
        <v>İSTANBUL-70. Cezmi Or Yarışmaları</v>
      </c>
      <c r="L217" s="139" t="e">
        <f>'3000m.'!N$4</f>
        <v>#REF!</v>
      </c>
      <c r="M217" s="139" t="s">
        <v>251</v>
      </c>
    </row>
    <row r="218" spans="1:13" s="254" customFormat="1" ht="28.5" customHeight="1" x14ac:dyDescent="0.2">
      <c r="A218" s="133">
        <v>549</v>
      </c>
      <c r="B218" s="213" t="s">
        <v>316</v>
      </c>
      <c r="C218" s="215">
        <f>'3000m.'!C20</f>
        <v>0</v>
      </c>
      <c r="D218" s="217">
        <f>'3000m.'!D20</f>
        <v>0</v>
      </c>
      <c r="E218" s="217">
        <f>'3000m.'!E20</f>
        <v>0</v>
      </c>
      <c r="F218" s="219">
        <f>'3000m.'!F20</f>
        <v>0</v>
      </c>
      <c r="G218" s="216">
        <f>'3000m.'!A20</f>
        <v>0</v>
      </c>
      <c r="H218" s="141" t="s">
        <v>260</v>
      </c>
      <c r="I218" s="252"/>
      <c r="J218" s="135" t="str">
        <f>'YARIŞMA BİLGİLERİ'!$F$21</f>
        <v>Bayanlar</v>
      </c>
      <c r="K218" s="253" t="str">
        <f t="shared" si="3"/>
        <v>İSTANBUL-70. Cezmi Or Yarışmaları</v>
      </c>
      <c r="L218" s="139" t="e">
        <f>'3000m.'!N$4</f>
        <v>#REF!</v>
      </c>
      <c r="M218" s="139" t="s">
        <v>251</v>
      </c>
    </row>
    <row r="219" spans="1:13" s="254" customFormat="1" ht="28.5" customHeight="1" x14ac:dyDescent="0.2">
      <c r="A219" s="133">
        <v>550</v>
      </c>
      <c r="B219" s="213" t="s">
        <v>316</v>
      </c>
      <c r="C219" s="215">
        <f>'3000m.'!C21</f>
        <v>0</v>
      </c>
      <c r="D219" s="217">
        <f>'3000m.'!D21</f>
        <v>0</v>
      </c>
      <c r="E219" s="217">
        <f>'3000m.'!E21</f>
        <v>0</v>
      </c>
      <c r="F219" s="219">
        <f>'3000m.'!F21</f>
        <v>0</v>
      </c>
      <c r="G219" s="216">
        <f>'3000m.'!A21</f>
        <v>0</v>
      </c>
      <c r="H219" s="141" t="s">
        <v>260</v>
      </c>
      <c r="I219" s="252"/>
      <c r="J219" s="135" t="str">
        <f>'YARIŞMA BİLGİLERİ'!$F$21</f>
        <v>Bayanlar</v>
      </c>
      <c r="K219" s="253" t="str">
        <f t="shared" si="3"/>
        <v>İSTANBUL-70. Cezmi Or Yarışmaları</v>
      </c>
      <c r="L219" s="139" t="e">
        <f>'3000m.'!N$4</f>
        <v>#REF!</v>
      </c>
      <c r="M219" s="139" t="s">
        <v>251</v>
      </c>
    </row>
    <row r="220" spans="1:13" s="254" customFormat="1" ht="28.5" customHeight="1" x14ac:dyDescent="0.2">
      <c r="A220" s="133">
        <v>551</v>
      </c>
      <c r="B220" s="213" t="s">
        <v>316</v>
      </c>
      <c r="C220" s="215">
        <f>'3000m.'!C22</f>
        <v>0</v>
      </c>
      <c r="D220" s="217">
        <f>'3000m.'!D22</f>
        <v>0</v>
      </c>
      <c r="E220" s="217">
        <f>'3000m.'!E22</f>
        <v>0</v>
      </c>
      <c r="F220" s="219">
        <f>'3000m.'!F22</f>
        <v>0</v>
      </c>
      <c r="G220" s="216">
        <f>'3000m.'!A22</f>
        <v>0</v>
      </c>
      <c r="H220" s="141" t="s">
        <v>260</v>
      </c>
      <c r="I220" s="252"/>
      <c r="J220" s="135" t="str">
        <f>'YARIŞMA BİLGİLERİ'!$F$21</f>
        <v>Bayanlar</v>
      </c>
      <c r="K220" s="253" t="str">
        <f t="shared" si="3"/>
        <v>İSTANBUL-70. Cezmi Or Yarışmaları</v>
      </c>
      <c r="L220" s="139" t="e">
        <f>'3000m.'!N$4</f>
        <v>#REF!</v>
      </c>
      <c r="M220" s="139" t="s">
        <v>251</v>
      </c>
    </row>
    <row r="221" spans="1:13" s="254" customFormat="1" ht="28.5" customHeight="1" x14ac:dyDescent="0.2">
      <c r="A221" s="133">
        <v>552</v>
      </c>
      <c r="B221" s="213" t="s">
        <v>316</v>
      </c>
      <c r="C221" s="215">
        <f>'3000m.'!C23</f>
        <v>0</v>
      </c>
      <c r="D221" s="217">
        <f>'3000m.'!D23</f>
        <v>0</v>
      </c>
      <c r="E221" s="217">
        <f>'3000m.'!E23</f>
        <v>0</v>
      </c>
      <c r="F221" s="219">
        <f>'3000m.'!F23</f>
        <v>0</v>
      </c>
      <c r="G221" s="216">
        <f>'3000m.'!A23</f>
        <v>0</v>
      </c>
      <c r="H221" s="141" t="s">
        <v>260</v>
      </c>
      <c r="I221" s="252"/>
      <c r="J221" s="135" t="str">
        <f>'YARIŞMA BİLGİLERİ'!$F$21</f>
        <v>Bayanlar</v>
      </c>
      <c r="K221" s="253" t="str">
        <f t="shared" si="3"/>
        <v>İSTANBUL-70. Cezmi Or Yarışmaları</v>
      </c>
      <c r="L221" s="139" t="e">
        <f>'3000m.'!N$4</f>
        <v>#REF!</v>
      </c>
      <c r="M221" s="139" t="s">
        <v>251</v>
      </c>
    </row>
    <row r="222" spans="1:13" s="254" customFormat="1" ht="28.5" customHeight="1" x14ac:dyDescent="0.2">
      <c r="A222" s="133">
        <v>553</v>
      </c>
      <c r="B222" s="213" t="s">
        <v>316</v>
      </c>
      <c r="C222" s="215">
        <f>'3000m.'!C24</f>
        <v>0</v>
      </c>
      <c r="D222" s="217">
        <f>'3000m.'!D24</f>
        <v>0</v>
      </c>
      <c r="E222" s="217">
        <f>'3000m.'!E24</f>
        <v>0</v>
      </c>
      <c r="F222" s="219">
        <f>'3000m.'!F24</f>
        <v>0</v>
      </c>
      <c r="G222" s="216">
        <f>'3000m.'!A24</f>
        <v>0</v>
      </c>
      <c r="H222" s="141" t="s">
        <v>260</v>
      </c>
      <c r="I222" s="252"/>
      <c r="J222" s="135" t="str">
        <f>'YARIŞMA BİLGİLERİ'!$F$21</f>
        <v>Bayanlar</v>
      </c>
      <c r="K222" s="253" t="str">
        <f t="shared" si="3"/>
        <v>İSTANBUL-70. Cezmi Or Yarışmaları</v>
      </c>
      <c r="L222" s="139" t="e">
        <f>'3000m.'!N$4</f>
        <v>#REF!</v>
      </c>
      <c r="M222" s="139" t="s">
        <v>251</v>
      </c>
    </row>
    <row r="223" spans="1:13" s="254" customFormat="1" ht="28.5" customHeight="1" x14ac:dyDescent="0.2">
      <c r="A223" s="133">
        <v>554</v>
      </c>
      <c r="B223" s="213" t="s">
        <v>316</v>
      </c>
      <c r="C223" s="215">
        <f>'3000m.'!C25</f>
        <v>0</v>
      </c>
      <c r="D223" s="217">
        <f>'3000m.'!D25</f>
        <v>0</v>
      </c>
      <c r="E223" s="217">
        <f>'3000m.'!E25</f>
        <v>0</v>
      </c>
      <c r="F223" s="219">
        <f>'3000m.'!F25</f>
        <v>0</v>
      </c>
      <c r="G223" s="216">
        <f>'3000m.'!A25</f>
        <v>0</v>
      </c>
      <c r="H223" s="141" t="s">
        <v>260</v>
      </c>
      <c r="I223" s="252"/>
      <c r="J223" s="135" t="str">
        <f>'YARIŞMA BİLGİLERİ'!$F$21</f>
        <v>Bayanlar</v>
      </c>
      <c r="K223" s="253" t="str">
        <f t="shared" si="3"/>
        <v>İSTANBUL-70. Cezmi Or Yarışmaları</v>
      </c>
      <c r="L223" s="139" t="e">
        <f>'3000m.'!N$4</f>
        <v>#REF!</v>
      </c>
      <c r="M223" s="139" t="s">
        <v>251</v>
      </c>
    </row>
    <row r="224" spans="1:13" s="254" customFormat="1" ht="28.5" customHeight="1" x14ac:dyDescent="0.2">
      <c r="A224" s="133">
        <v>555</v>
      </c>
      <c r="B224" s="213" t="s">
        <v>316</v>
      </c>
      <c r="C224" s="215">
        <f>'3000m.'!C26</f>
        <v>0</v>
      </c>
      <c r="D224" s="217">
        <f>'3000m.'!D26</f>
        <v>0</v>
      </c>
      <c r="E224" s="217">
        <f>'3000m.'!E26</f>
        <v>0</v>
      </c>
      <c r="F224" s="219">
        <f>'3000m.'!F26</f>
        <v>0</v>
      </c>
      <c r="G224" s="216">
        <f>'3000m.'!A26</f>
        <v>0</v>
      </c>
      <c r="H224" s="141" t="s">
        <v>260</v>
      </c>
      <c r="I224" s="252"/>
      <c r="J224" s="135" t="str">
        <f>'YARIŞMA BİLGİLERİ'!$F$21</f>
        <v>Bayanlar</v>
      </c>
      <c r="K224" s="253" t="str">
        <f t="shared" si="3"/>
        <v>İSTANBUL-70. Cezmi Or Yarışmaları</v>
      </c>
      <c r="L224" s="139" t="e">
        <f>'3000m.'!N$4</f>
        <v>#REF!</v>
      </c>
      <c r="M224" s="139" t="s">
        <v>251</v>
      </c>
    </row>
    <row r="225" spans="1:13" s="254" customFormat="1" ht="28.5" customHeight="1" x14ac:dyDescent="0.2">
      <c r="A225" s="133">
        <v>556</v>
      </c>
      <c r="B225" s="213" t="s">
        <v>316</v>
      </c>
      <c r="C225" s="215">
        <f>'3000m.'!C27</f>
        <v>0</v>
      </c>
      <c r="D225" s="217">
        <f>'3000m.'!D27</f>
        <v>0</v>
      </c>
      <c r="E225" s="217">
        <f>'3000m.'!E27</f>
        <v>0</v>
      </c>
      <c r="F225" s="219">
        <f>'3000m.'!F27</f>
        <v>0</v>
      </c>
      <c r="G225" s="216">
        <f>'3000m.'!A27</f>
        <v>0</v>
      </c>
      <c r="H225" s="141" t="s">
        <v>260</v>
      </c>
      <c r="I225" s="252"/>
      <c r="J225" s="135" t="str">
        <f>'YARIŞMA BİLGİLERİ'!$F$21</f>
        <v>Bayanlar</v>
      </c>
      <c r="K225" s="253" t="str">
        <f t="shared" si="3"/>
        <v>İSTANBUL-70. Cezmi Or Yarışmaları</v>
      </c>
      <c r="L225" s="139" t="e">
        <f>'3000m.'!N$4</f>
        <v>#REF!</v>
      </c>
      <c r="M225" s="139" t="s">
        <v>251</v>
      </c>
    </row>
    <row r="226" spans="1:13" s="254" customFormat="1" ht="28.5" customHeight="1" x14ac:dyDescent="0.2">
      <c r="A226" s="133">
        <v>557</v>
      </c>
      <c r="B226" s="213" t="s">
        <v>316</v>
      </c>
      <c r="C226" s="215">
        <f>'3000m.'!C28</f>
        <v>0</v>
      </c>
      <c r="D226" s="217">
        <f>'3000m.'!D28</f>
        <v>0</v>
      </c>
      <c r="E226" s="217">
        <f>'3000m.'!E28</f>
        <v>0</v>
      </c>
      <c r="F226" s="219">
        <f>'3000m.'!F28</f>
        <v>0</v>
      </c>
      <c r="G226" s="216">
        <f>'3000m.'!A28</f>
        <v>0</v>
      </c>
      <c r="H226" s="141" t="s">
        <v>260</v>
      </c>
      <c r="I226" s="252"/>
      <c r="J226" s="135" t="str">
        <f>'YARIŞMA BİLGİLERİ'!$F$21</f>
        <v>Bayanlar</v>
      </c>
      <c r="K226" s="253" t="str">
        <f t="shared" si="3"/>
        <v>İSTANBUL-70. Cezmi Or Yarışmaları</v>
      </c>
      <c r="L226" s="139" t="e">
        <f>'3000m.'!N$4</f>
        <v>#REF!</v>
      </c>
      <c r="M226" s="139" t="s">
        <v>251</v>
      </c>
    </row>
    <row r="227" spans="1:13" s="254" customFormat="1" ht="28.5" customHeight="1" x14ac:dyDescent="0.2">
      <c r="A227" s="133">
        <v>558</v>
      </c>
      <c r="B227" s="213" t="s">
        <v>316</v>
      </c>
      <c r="C227" s="215">
        <f>'3000m.'!C29</f>
        <v>0</v>
      </c>
      <c r="D227" s="217">
        <f>'3000m.'!D29</f>
        <v>0</v>
      </c>
      <c r="E227" s="217">
        <f>'3000m.'!E29</f>
        <v>0</v>
      </c>
      <c r="F227" s="219">
        <f>'3000m.'!F29</f>
        <v>0</v>
      </c>
      <c r="G227" s="216">
        <f>'3000m.'!A29</f>
        <v>0</v>
      </c>
      <c r="H227" s="141" t="s">
        <v>260</v>
      </c>
      <c r="I227" s="252"/>
      <c r="J227" s="135" t="str">
        <f>'YARIŞMA BİLGİLERİ'!$F$21</f>
        <v>Bayanlar</v>
      </c>
      <c r="K227" s="253" t="str">
        <f t="shared" si="3"/>
        <v>İSTANBUL-70. Cezmi Or Yarışmaları</v>
      </c>
      <c r="L227" s="139" t="e">
        <f>'3000m.'!N$4</f>
        <v>#REF!</v>
      </c>
      <c r="M227" s="139" t="s">
        <v>251</v>
      </c>
    </row>
    <row r="228" spans="1:13" s="254" customFormat="1" ht="28.5" customHeight="1" x14ac:dyDescent="0.2">
      <c r="A228" s="133">
        <v>559</v>
      </c>
      <c r="B228" s="213" t="s">
        <v>316</v>
      </c>
      <c r="C228" s="215">
        <f>'3000m.'!C30</f>
        <v>0</v>
      </c>
      <c r="D228" s="217">
        <f>'3000m.'!D30</f>
        <v>0</v>
      </c>
      <c r="E228" s="217">
        <f>'3000m.'!E30</f>
        <v>0</v>
      </c>
      <c r="F228" s="219">
        <f>'3000m.'!F30</f>
        <v>0</v>
      </c>
      <c r="G228" s="216">
        <f>'3000m.'!A30</f>
        <v>0</v>
      </c>
      <c r="H228" s="141" t="s">
        <v>260</v>
      </c>
      <c r="I228" s="252"/>
      <c r="J228" s="135" t="str">
        <f>'YARIŞMA BİLGİLERİ'!$F$21</f>
        <v>Bayanlar</v>
      </c>
      <c r="K228" s="253" t="str">
        <f t="shared" si="3"/>
        <v>İSTANBUL-70. Cezmi Or Yarışmaları</v>
      </c>
      <c r="L228" s="139" t="e">
        <f>'3000m.'!N$4</f>
        <v>#REF!</v>
      </c>
      <c r="M228" s="139" t="s">
        <v>251</v>
      </c>
    </row>
    <row r="229" spans="1:13" s="254" customFormat="1" ht="28.5" customHeight="1" x14ac:dyDescent="0.2">
      <c r="A229" s="133">
        <v>560</v>
      </c>
      <c r="B229" s="213" t="s">
        <v>316</v>
      </c>
      <c r="C229" s="215">
        <f>'3000m.'!C31</f>
        <v>0</v>
      </c>
      <c r="D229" s="217">
        <f>'3000m.'!D31</f>
        <v>0</v>
      </c>
      <c r="E229" s="217">
        <f>'3000m.'!E31</f>
        <v>0</v>
      </c>
      <c r="F229" s="219">
        <f>'3000m.'!F31</f>
        <v>0</v>
      </c>
      <c r="G229" s="216">
        <f>'3000m.'!A31</f>
        <v>0</v>
      </c>
      <c r="H229" s="141" t="s">
        <v>260</v>
      </c>
      <c r="I229" s="252"/>
      <c r="J229" s="135" t="str">
        <f>'YARIŞMA BİLGİLERİ'!$F$21</f>
        <v>Bayanlar</v>
      </c>
      <c r="K229" s="253" t="str">
        <f t="shared" si="3"/>
        <v>İSTANBUL-70. Cezmi Or Yarışmaları</v>
      </c>
      <c r="L229" s="139" t="e">
        <f>'3000m.'!N$4</f>
        <v>#REF!</v>
      </c>
      <c r="M229" s="139" t="s">
        <v>251</v>
      </c>
    </row>
    <row r="230" spans="1:13" s="254" customFormat="1" ht="28.5" customHeight="1" x14ac:dyDescent="0.2">
      <c r="A230" s="133">
        <v>561</v>
      </c>
      <c r="B230" s="213" t="s">
        <v>316</v>
      </c>
      <c r="C230" s="215">
        <f>'3000m.'!C32</f>
        <v>0</v>
      </c>
      <c r="D230" s="217">
        <f>'3000m.'!D32</f>
        <v>0</v>
      </c>
      <c r="E230" s="217">
        <f>'3000m.'!E32</f>
        <v>0</v>
      </c>
      <c r="F230" s="219">
        <f>'3000m.'!F32</f>
        <v>0</v>
      </c>
      <c r="G230" s="216">
        <f>'3000m.'!A32</f>
        <v>0</v>
      </c>
      <c r="H230" s="141" t="s">
        <v>260</v>
      </c>
      <c r="I230" s="252"/>
      <c r="J230" s="135" t="str">
        <f>'YARIŞMA BİLGİLERİ'!$F$21</f>
        <v>Bayanlar</v>
      </c>
      <c r="K230" s="253" t="str">
        <f t="shared" si="3"/>
        <v>İSTANBUL-70. Cezmi Or Yarışmaları</v>
      </c>
      <c r="L230" s="139" t="e">
        <f>'3000m.'!N$4</f>
        <v>#REF!</v>
      </c>
      <c r="M230" s="139" t="s">
        <v>251</v>
      </c>
    </row>
    <row r="231" spans="1:13" s="254" customFormat="1" ht="28.5" customHeight="1" x14ac:dyDescent="0.2">
      <c r="A231" s="133">
        <v>562</v>
      </c>
      <c r="B231" s="213" t="s">
        <v>316</v>
      </c>
      <c r="C231" s="215">
        <f>'3000m.'!C33</f>
        <v>0</v>
      </c>
      <c r="D231" s="217">
        <f>'3000m.'!D33</f>
        <v>0</v>
      </c>
      <c r="E231" s="217">
        <f>'3000m.'!E33</f>
        <v>0</v>
      </c>
      <c r="F231" s="219">
        <f>'3000m.'!F33</f>
        <v>0</v>
      </c>
      <c r="G231" s="216">
        <f>'3000m.'!A33</f>
        <v>0</v>
      </c>
      <c r="H231" s="141" t="s">
        <v>260</v>
      </c>
      <c r="I231" s="252"/>
      <c r="J231" s="135" t="str">
        <f>'YARIŞMA BİLGİLERİ'!$F$21</f>
        <v>Bayanlar</v>
      </c>
      <c r="K231" s="253" t="str">
        <f t="shared" si="3"/>
        <v>İSTANBUL-70. Cezmi Or Yarışmaları</v>
      </c>
      <c r="L231" s="139" t="e">
        <f>'3000m.'!N$4</f>
        <v>#REF!</v>
      </c>
      <c r="M231" s="139" t="s">
        <v>251</v>
      </c>
    </row>
    <row r="232" spans="1:13" s="254" customFormat="1" ht="28.5" customHeight="1" x14ac:dyDescent="0.2">
      <c r="A232" s="133">
        <v>563</v>
      </c>
      <c r="B232" s="213" t="s">
        <v>262</v>
      </c>
      <c r="C232" s="215" t="e">
        <f>#REF!</f>
        <v>#REF!</v>
      </c>
      <c r="D232" s="217" t="e">
        <f>#REF!</f>
        <v>#REF!</v>
      </c>
      <c r="E232" s="217" t="e">
        <f>#REF!</f>
        <v>#REF!</v>
      </c>
      <c r="F232" s="218" t="e">
        <f>#REF!</f>
        <v>#REF!</v>
      </c>
      <c r="G232" s="216" t="e">
        <f>#REF!</f>
        <v>#REF!</v>
      </c>
      <c r="H232" s="141" t="s">
        <v>262</v>
      </c>
      <c r="I232" s="141" t="e">
        <f>#REF!</f>
        <v>#REF!</v>
      </c>
      <c r="J232" s="135" t="str">
        <f>'YARIŞMA BİLGİLERİ'!$F$21</f>
        <v>Bayanlar</v>
      </c>
      <c r="K232" s="253" t="str">
        <f t="shared" si="3"/>
        <v>İSTANBUL-70. Cezmi Or Yarışmaları</v>
      </c>
      <c r="L232" s="139" t="e">
        <f>#REF!</f>
        <v>#REF!</v>
      </c>
      <c r="M232" s="139" t="s">
        <v>251</v>
      </c>
    </row>
    <row r="233" spans="1:13" s="254" customFormat="1" ht="28.5" customHeight="1" x14ac:dyDescent="0.2">
      <c r="A233" s="133">
        <v>564</v>
      </c>
      <c r="B233" s="213" t="s">
        <v>262</v>
      </c>
      <c r="C233" s="215" t="e">
        <f>#REF!</f>
        <v>#REF!</v>
      </c>
      <c r="D233" s="217" t="e">
        <f>#REF!</f>
        <v>#REF!</v>
      </c>
      <c r="E233" s="217" t="e">
        <f>#REF!</f>
        <v>#REF!</v>
      </c>
      <c r="F233" s="218" t="e">
        <f>#REF!</f>
        <v>#REF!</v>
      </c>
      <c r="G233" s="216" t="e">
        <f>#REF!</f>
        <v>#REF!</v>
      </c>
      <c r="H233" s="141" t="s">
        <v>262</v>
      </c>
      <c r="I233" s="141" t="e">
        <f>#REF!</f>
        <v>#REF!</v>
      </c>
      <c r="J233" s="135" t="str">
        <f>'YARIŞMA BİLGİLERİ'!$F$21</f>
        <v>Bayanlar</v>
      </c>
      <c r="K233" s="253" t="str">
        <f t="shared" si="3"/>
        <v>İSTANBUL-70. Cezmi Or Yarışmaları</v>
      </c>
      <c r="L233" s="139" t="e">
        <f>#REF!</f>
        <v>#REF!</v>
      </c>
      <c r="M233" s="139" t="s">
        <v>251</v>
      </c>
    </row>
    <row r="234" spans="1:13" s="254" customFormat="1" ht="28.5" customHeight="1" x14ac:dyDescent="0.2">
      <c r="A234" s="133">
        <v>565</v>
      </c>
      <c r="B234" s="213" t="s">
        <v>262</v>
      </c>
      <c r="C234" s="215" t="e">
        <f>#REF!</f>
        <v>#REF!</v>
      </c>
      <c r="D234" s="217" t="e">
        <f>#REF!</f>
        <v>#REF!</v>
      </c>
      <c r="E234" s="217" t="e">
        <f>#REF!</f>
        <v>#REF!</v>
      </c>
      <c r="F234" s="218" t="e">
        <f>#REF!</f>
        <v>#REF!</v>
      </c>
      <c r="G234" s="216" t="e">
        <f>#REF!</f>
        <v>#REF!</v>
      </c>
      <c r="H234" s="141" t="s">
        <v>262</v>
      </c>
      <c r="I234" s="141" t="e">
        <f>#REF!</f>
        <v>#REF!</v>
      </c>
      <c r="J234" s="135" t="str">
        <f>'YARIŞMA BİLGİLERİ'!$F$21</f>
        <v>Bayanlar</v>
      </c>
      <c r="K234" s="253" t="str">
        <f t="shared" si="3"/>
        <v>İSTANBUL-70. Cezmi Or Yarışmaları</v>
      </c>
      <c r="L234" s="139" t="e">
        <f>#REF!</f>
        <v>#REF!</v>
      </c>
      <c r="M234" s="139" t="s">
        <v>251</v>
      </c>
    </row>
    <row r="235" spans="1:13" s="254" customFormat="1" ht="28.5" customHeight="1" x14ac:dyDescent="0.2">
      <c r="A235" s="133">
        <v>566</v>
      </c>
      <c r="B235" s="213" t="s">
        <v>262</v>
      </c>
      <c r="C235" s="215" t="e">
        <f>#REF!</f>
        <v>#REF!</v>
      </c>
      <c r="D235" s="217" t="e">
        <f>#REF!</f>
        <v>#REF!</v>
      </c>
      <c r="E235" s="217" t="e">
        <f>#REF!</f>
        <v>#REF!</v>
      </c>
      <c r="F235" s="218" t="e">
        <f>#REF!</f>
        <v>#REF!</v>
      </c>
      <c r="G235" s="216" t="e">
        <f>#REF!</f>
        <v>#REF!</v>
      </c>
      <c r="H235" s="141" t="s">
        <v>262</v>
      </c>
      <c r="I235" s="141" t="e">
        <f>#REF!</f>
        <v>#REF!</v>
      </c>
      <c r="J235" s="135" t="str">
        <f>'YARIŞMA BİLGİLERİ'!$F$21</f>
        <v>Bayanlar</v>
      </c>
      <c r="K235" s="253" t="str">
        <f t="shared" si="3"/>
        <v>İSTANBUL-70. Cezmi Or Yarışmaları</v>
      </c>
      <c r="L235" s="139" t="e">
        <f>#REF!</f>
        <v>#REF!</v>
      </c>
      <c r="M235" s="139" t="s">
        <v>251</v>
      </c>
    </row>
    <row r="236" spans="1:13" s="254" customFormat="1" ht="28.5" customHeight="1" x14ac:dyDescent="0.2">
      <c r="A236" s="133">
        <v>567</v>
      </c>
      <c r="B236" s="213" t="s">
        <v>262</v>
      </c>
      <c r="C236" s="215" t="e">
        <f>#REF!</f>
        <v>#REF!</v>
      </c>
      <c r="D236" s="217" t="e">
        <f>#REF!</f>
        <v>#REF!</v>
      </c>
      <c r="E236" s="217" t="e">
        <f>#REF!</f>
        <v>#REF!</v>
      </c>
      <c r="F236" s="218" t="e">
        <f>#REF!</f>
        <v>#REF!</v>
      </c>
      <c r="G236" s="216" t="e">
        <f>#REF!</f>
        <v>#REF!</v>
      </c>
      <c r="H236" s="141" t="s">
        <v>262</v>
      </c>
      <c r="I236" s="141" t="e">
        <f>#REF!</f>
        <v>#REF!</v>
      </c>
      <c r="J236" s="135" t="str">
        <f>'YARIŞMA BİLGİLERİ'!$F$21</f>
        <v>Bayanlar</v>
      </c>
      <c r="K236" s="253" t="str">
        <f t="shared" si="3"/>
        <v>İSTANBUL-70. Cezmi Or Yarışmaları</v>
      </c>
      <c r="L236" s="139" t="e">
        <f>#REF!</f>
        <v>#REF!</v>
      </c>
      <c r="M236" s="139" t="s">
        <v>251</v>
      </c>
    </row>
    <row r="237" spans="1:13" s="254" customFormat="1" ht="28.5" customHeight="1" x14ac:dyDescent="0.2">
      <c r="A237" s="133">
        <v>590</v>
      </c>
      <c r="B237" s="213" t="s">
        <v>262</v>
      </c>
      <c r="C237" s="215" t="e">
        <f>#REF!</f>
        <v>#REF!</v>
      </c>
      <c r="D237" s="217" t="e">
        <f>#REF!</f>
        <v>#REF!</v>
      </c>
      <c r="E237" s="217" t="e">
        <f>#REF!</f>
        <v>#REF!</v>
      </c>
      <c r="F237" s="218" t="e">
        <f>#REF!</f>
        <v>#REF!</v>
      </c>
      <c r="G237" s="216" t="e">
        <f>#REF!</f>
        <v>#REF!</v>
      </c>
      <c r="H237" s="141" t="s">
        <v>262</v>
      </c>
      <c r="I237" s="141" t="e">
        <f>#REF!</f>
        <v>#REF!</v>
      </c>
      <c r="J237" s="135" t="str">
        <f>'YARIŞMA BİLGİLERİ'!$F$21</f>
        <v>Bayanlar</v>
      </c>
      <c r="K237" s="253" t="str">
        <f t="shared" si="3"/>
        <v>İSTANBUL-70. Cezmi Or Yarışmaları</v>
      </c>
      <c r="L237" s="139" t="e">
        <f>#REF!</f>
        <v>#REF!</v>
      </c>
      <c r="M237" s="139" t="s">
        <v>251</v>
      </c>
    </row>
    <row r="238" spans="1:13" s="254" customFormat="1" ht="28.5" customHeight="1" x14ac:dyDescent="0.2">
      <c r="A238" s="133">
        <v>591</v>
      </c>
      <c r="B238" s="213" t="s">
        <v>262</v>
      </c>
      <c r="C238" s="215" t="e">
        <f>#REF!</f>
        <v>#REF!</v>
      </c>
      <c r="D238" s="217" t="e">
        <f>#REF!</f>
        <v>#REF!</v>
      </c>
      <c r="E238" s="217" t="e">
        <f>#REF!</f>
        <v>#REF!</v>
      </c>
      <c r="F238" s="218" t="e">
        <f>#REF!</f>
        <v>#REF!</v>
      </c>
      <c r="G238" s="216" t="e">
        <f>#REF!</f>
        <v>#REF!</v>
      </c>
      <c r="H238" s="141" t="s">
        <v>262</v>
      </c>
      <c r="I238" s="141" t="e">
        <f>#REF!</f>
        <v>#REF!</v>
      </c>
      <c r="J238" s="135" t="str">
        <f>'YARIŞMA BİLGİLERİ'!$F$21</f>
        <v>Bayanlar</v>
      </c>
      <c r="K238" s="253" t="str">
        <f t="shared" si="3"/>
        <v>İSTANBUL-70. Cezmi Or Yarışmaları</v>
      </c>
      <c r="L238" s="139" t="e">
        <f>#REF!</f>
        <v>#REF!</v>
      </c>
      <c r="M238" s="139" t="s">
        <v>251</v>
      </c>
    </row>
    <row r="239" spans="1:13" s="254" customFormat="1" ht="28.5" customHeight="1" x14ac:dyDescent="0.2">
      <c r="A239" s="133">
        <v>592</v>
      </c>
      <c r="B239" s="213" t="s">
        <v>262</v>
      </c>
      <c r="C239" s="215" t="e">
        <f>#REF!</f>
        <v>#REF!</v>
      </c>
      <c r="D239" s="217" t="e">
        <f>#REF!</f>
        <v>#REF!</v>
      </c>
      <c r="E239" s="217" t="e">
        <f>#REF!</f>
        <v>#REF!</v>
      </c>
      <c r="F239" s="218" t="e">
        <f>#REF!</f>
        <v>#REF!</v>
      </c>
      <c r="G239" s="216" t="e">
        <f>#REF!</f>
        <v>#REF!</v>
      </c>
      <c r="H239" s="141" t="s">
        <v>262</v>
      </c>
      <c r="I239" s="141" t="e">
        <f>#REF!</f>
        <v>#REF!</v>
      </c>
      <c r="J239" s="135" t="str">
        <f>'YARIŞMA BİLGİLERİ'!$F$21</f>
        <v>Bayanlar</v>
      </c>
      <c r="K239" s="253" t="str">
        <f t="shared" si="3"/>
        <v>İSTANBUL-70. Cezmi Or Yarışmaları</v>
      </c>
      <c r="L239" s="139" t="e">
        <f>#REF!</f>
        <v>#REF!</v>
      </c>
      <c r="M239" s="139" t="s">
        <v>251</v>
      </c>
    </row>
    <row r="240" spans="1:13" s="254" customFormat="1" ht="28.5" customHeight="1" x14ac:dyDescent="0.2">
      <c r="A240" s="133">
        <v>593</v>
      </c>
      <c r="B240" s="213" t="s">
        <v>262</v>
      </c>
      <c r="C240" s="215" t="e">
        <f>#REF!</f>
        <v>#REF!</v>
      </c>
      <c r="D240" s="217" t="e">
        <f>#REF!</f>
        <v>#REF!</v>
      </c>
      <c r="E240" s="217" t="e">
        <f>#REF!</f>
        <v>#REF!</v>
      </c>
      <c r="F240" s="218" t="e">
        <f>#REF!</f>
        <v>#REF!</v>
      </c>
      <c r="G240" s="216" t="e">
        <f>#REF!</f>
        <v>#REF!</v>
      </c>
      <c r="H240" s="141" t="s">
        <v>262</v>
      </c>
      <c r="I240" s="141" t="e">
        <f>#REF!</f>
        <v>#REF!</v>
      </c>
      <c r="J240" s="135" t="str">
        <f>'YARIŞMA BİLGİLERİ'!$F$21</f>
        <v>Bayanlar</v>
      </c>
      <c r="K240" s="253" t="str">
        <f t="shared" si="3"/>
        <v>İSTANBUL-70. Cezmi Or Yarışmaları</v>
      </c>
      <c r="L240" s="139" t="e">
        <f>#REF!</f>
        <v>#REF!</v>
      </c>
      <c r="M240" s="139" t="s">
        <v>251</v>
      </c>
    </row>
    <row r="241" spans="1:13" s="254" customFormat="1" ht="28.5" customHeight="1" x14ac:dyDescent="0.2">
      <c r="A241" s="133">
        <v>594</v>
      </c>
      <c r="B241" s="213" t="s">
        <v>262</v>
      </c>
      <c r="C241" s="215" t="e">
        <f>#REF!</f>
        <v>#REF!</v>
      </c>
      <c r="D241" s="217" t="e">
        <f>#REF!</f>
        <v>#REF!</v>
      </c>
      <c r="E241" s="217" t="e">
        <f>#REF!</f>
        <v>#REF!</v>
      </c>
      <c r="F241" s="218" t="e">
        <f>#REF!</f>
        <v>#REF!</v>
      </c>
      <c r="G241" s="216" t="e">
        <f>#REF!</f>
        <v>#REF!</v>
      </c>
      <c r="H241" s="141" t="s">
        <v>262</v>
      </c>
      <c r="I241" s="141" t="e">
        <f>#REF!</f>
        <v>#REF!</v>
      </c>
      <c r="J241" s="135" t="str">
        <f>'YARIŞMA BİLGİLERİ'!$F$21</f>
        <v>Bayanlar</v>
      </c>
      <c r="K241" s="253" t="str">
        <f t="shared" si="3"/>
        <v>İSTANBUL-70. Cezmi Or Yarışmaları</v>
      </c>
      <c r="L241" s="139" t="e">
        <f>#REF!</f>
        <v>#REF!</v>
      </c>
      <c r="M241" s="139" t="s">
        <v>251</v>
      </c>
    </row>
    <row r="242" spans="1:13" s="254" customFormat="1" ht="28.5" customHeight="1" x14ac:dyDescent="0.2">
      <c r="A242" s="133">
        <v>610</v>
      </c>
      <c r="B242" s="143" t="s">
        <v>199</v>
      </c>
      <c r="C242" s="134">
        <f>Gülle!D8</f>
        <v>35120</v>
      </c>
      <c r="D242" s="138" t="str">
        <f>Gülle!E8</f>
        <v>EMEL DERELİ</v>
      </c>
      <c r="E242" s="138" t="str">
        <f>Gülle!F8</f>
        <v>TUR</v>
      </c>
      <c r="F242" s="140">
        <f>Gülle!N8</f>
        <v>1791</v>
      </c>
      <c r="G242" s="141">
        <f>Gülle!A8</f>
        <v>1</v>
      </c>
      <c r="H242" s="141" t="s">
        <v>177</v>
      </c>
      <c r="I242" s="141" t="str">
        <f>Gülle!G$4</f>
        <v>4 Kg.</v>
      </c>
      <c r="J242" s="135" t="str">
        <f>'YARIŞMA BİLGİLERİ'!$F$21</f>
        <v>Bayanlar</v>
      </c>
      <c r="K242" s="138" t="str">
        <f t="shared" si="3"/>
        <v>İSTANBUL-70. Cezmi Or Yarışmaları</v>
      </c>
      <c r="L242" s="139" t="str">
        <f>Gülle!M$4</f>
        <v>13 Haziran 2015 - 17:50</v>
      </c>
      <c r="M242" s="139" t="s">
        <v>251</v>
      </c>
    </row>
    <row r="243" spans="1:13" s="254" customFormat="1" ht="28.5" customHeight="1" x14ac:dyDescent="0.2">
      <c r="A243" s="133">
        <v>611</v>
      </c>
      <c r="B243" s="143" t="s">
        <v>199</v>
      </c>
      <c r="C243" s="134">
        <f>Gülle!D9</f>
        <v>34243</v>
      </c>
      <c r="D243" s="138" t="str">
        <f>Gülle!E9</f>
        <v>DİLEK ÖZADA</v>
      </c>
      <c r="E243" s="138" t="str">
        <f>Gülle!F9</f>
        <v>TUR</v>
      </c>
      <c r="F243" s="140">
        <f>Gülle!N9</f>
        <v>1406</v>
      </c>
      <c r="G243" s="141">
        <f>Gülle!A9</f>
        <v>2</v>
      </c>
      <c r="H243" s="141" t="s">
        <v>177</v>
      </c>
      <c r="I243" s="141" t="str">
        <f>Gülle!G$4</f>
        <v>4 Kg.</v>
      </c>
      <c r="J243" s="135" t="str">
        <f>'YARIŞMA BİLGİLERİ'!$F$21</f>
        <v>Bayanlar</v>
      </c>
      <c r="K243" s="138" t="str">
        <f t="shared" si="3"/>
        <v>İSTANBUL-70. Cezmi Or Yarışmaları</v>
      </c>
      <c r="L243" s="139" t="str">
        <f>Gülle!M$4</f>
        <v>13 Haziran 2015 - 17:50</v>
      </c>
      <c r="M243" s="139" t="s">
        <v>251</v>
      </c>
    </row>
    <row r="244" spans="1:13" s="254" customFormat="1" ht="28.5" customHeight="1" x14ac:dyDescent="0.2">
      <c r="A244" s="133">
        <v>612</v>
      </c>
      <c r="B244" s="143" t="s">
        <v>199</v>
      </c>
      <c r="C244" s="134">
        <f>Gülle!D10</f>
        <v>34907</v>
      </c>
      <c r="D244" s="138" t="str">
        <f>Gülle!E10</f>
        <v>SARE BOSTANCI</v>
      </c>
      <c r="E244" s="138" t="str">
        <f>Gülle!F10</f>
        <v>TUR</v>
      </c>
      <c r="F244" s="140" t="str">
        <f>Gülle!N10</f>
        <v>DNS</v>
      </c>
      <c r="G244" s="141" t="str">
        <f>Gülle!A10</f>
        <v>-</v>
      </c>
      <c r="H244" s="141" t="s">
        <v>177</v>
      </c>
      <c r="I244" s="141" t="str">
        <f>Gülle!G$4</f>
        <v>4 Kg.</v>
      </c>
      <c r="J244" s="135" t="str">
        <f>'YARIŞMA BİLGİLERİ'!$F$21</f>
        <v>Bayanlar</v>
      </c>
      <c r="K244" s="138" t="str">
        <f t="shared" ref="K244:K282" si="4">CONCATENATE(K$1,"-",A$1)</f>
        <v>İSTANBUL-70. Cezmi Or Yarışmaları</v>
      </c>
      <c r="L244" s="139" t="str">
        <f>Gülle!M$4</f>
        <v>13 Haziran 2015 - 17:50</v>
      </c>
      <c r="M244" s="139" t="s">
        <v>251</v>
      </c>
    </row>
    <row r="245" spans="1:13" s="254" customFormat="1" ht="28.5" customHeight="1" x14ac:dyDescent="0.2">
      <c r="A245" s="133">
        <v>613</v>
      </c>
      <c r="B245" s="143" t="s">
        <v>199</v>
      </c>
      <c r="C245" s="134" t="str">
        <f>Gülle!D11</f>
        <v/>
      </c>
      <c r="D245" s="138" t="str">
        <f>Gülle!E11</f>
        <v/>
      </c>
      <c r="E245" s="138" t="str">
        <f>Gülle!F11</f>
        <v/>
      </c>
      <c r="F245" s="140">
        <f>Gülle!N11</f>
        <v>0</v>
      </c>
      <c r="G245" s="141">
        <f>Gülle!A11</f>
        <v>0</v>
      </c>
      <c r="H245" s="141" t="s">
        <v>177</v>
      </c>
      <c r="I245" s="141" t="str">
        <f>Gülle!G$4</f>
        <v>4 Kg.</v>
      </c>
      <c r="J245" s="135" t="str">
        <f>'YARIŞMA BİLGİLERİ'!$F$21</f>
        <v>Bayanlar</v>
      </c>
      <c r="K245" s="138" t="str">
        <f t="shared" si="4"/>
        <v>İSTANBUL-70. Cezmi Or Yarışmaları</v>
      </c>
      <c r="L245" s="139" t="str">
        <f>Gülle!M$4</f>
        <v>13 Haziran 2015 - 17:50</v>
      </c>
      <c r="M245" s="139" t="s">
        <v>251</v>
      </c>
    </row>
    <row r="246" spans="1:13" s="254" customFormat="1" ht="28.5" customHeight="1" x14ac:dyDescent="0.2">
      <c r="A246" s="133">
        <v>614</v>
      </c>
      <c r="B246" s="143" t="s">
        <v>199</v>
      </c>
      <c r="C246" s="134" t="str">
        <f>Gülle!D12</f>
        <v/>
      </c>
      <c r="D246" s="138" t="str">
        <f>Gülle!E12</f>
        <v/>
      </c>
      <c r="E246" s="138" t="str">
        <f>Gülle!F12</f>
        <v/>
      </c>
      <c r="F246" s="140">
        <f>Gülle!N12</f>
        <v>0</v>
      </c>
      <c r="G246" s="141">
        <f>Gülle!A12</f>
        <v>0</v>
      </c>
      <c r="H246" s="141" t="s">
        <v>177</v>
      </c>
      <c r="I246" s="141" t="str">
        <f>Gülle!G$4</f>
        <v>4 Kg.</v>
      </c>
      <c r="J246" s="135" t="str">
        <f>'YARIŞMA BİLGİLERİ'!$F$21</f>
        <v>Bayanlar</v>
      </c>
      <c r="K246" s="138" t="str">
        <f t="shared" si="4"/>
        <v>İSTANBUL-70. Cezmi Or Yarışmaları</v>
      </c>
      <c r="L246" s="139" t="str">
        <f>Gülle!M$4</f>
        <v>13 Haziran 2015 - 17:50</v>
      </c>
      <c r="M246" s="139" t="s">
        <v>251</v>
      </c>
    </row>
    <row r="247" spans="1:13" s="254" customFormat="1" ht="28.5" customHeight="1" x14ac:dyDescent="0.2">
      <c r="A247" s="133">
        <v>635</v>
      </c>
      <c r="B247" s="143" t="s">
        <v>199</v>
      </c>
      <c r="C247" s="134" t="str">
        <f>Gülle!D13</f>
        <v/>
      </c>
      <c r="D247" s="138" t="str">
        <f>Gülle!E13</f>
        <v/>
      </c>
      <c r="E247" s="138" t="str">
        <f>Gülle!F13</f>
        <v/>
      </c>
      <c r="F247" s="140">
        <f>Gülle!N13</f>
        <v>0</v>
      </c>
      <c r="G247" s="141">
        <f>Gülle!A13</f>
        <v>0</v>
      </c>
      <c r="H247" s="141" t="s">
        <v>177</v>
      </c>
      <c r="I247" s="141" t="str">
        <f>Gülle!G$4</f>
        <v>4 Kg.</v>
      </c>
      <c r="J247" s="135" t="str">
        <f>'YARIŞMA BİLGİLERİ'!$F$21</f>
        <v>Bayanlar</v>
      </c>
      <c r="K247" s="138" t="str">
        <f t="shared" si="4"/>
        <v>İSTANBUL-70. Cezmi Or Yarışmaları</v>
      </c>
      <c r="L247" s="139" t="str">
        <f>Gülle!M$4</f>
        <v>13 Haziran 2015 - 17:50</v>
      </c>
      <c r="M247" s="139" t="s">
        <v>251</v>
      </c>
    </row>
    <row r="248" spans="1:13" s="254" customFormat="1" ht="28.5" customHeight="1" x14ac:dyDescent="0.2">
      <c r="A248" s="133">
        <v>636</v>
      </c>
      <c r="B248" s="143" t="s">
        <v>199</v>
      </c>
      <c r="C248" s="134" t="str">
        <f>Gülle!D14</f>
        <v/>
      </c>
      <c r="D248" s="138" t="str">
        <f>Gülle!E14</f>
        <v/>
      </c>
      <c r="E248" s="138" t="str">
        <f>Gülle!F14</f>
        <v/>
      </c>
      <c r="F248" s="140">
        <f>Gülle!N14</f>
        <v>0</v>
      </c>
      <c r="G248" s="141">
        <f>Gülle!A14</f>
        <v>0</v>
      </c>
      <c r="H248" s="141" t="s">
        <v>177</v>
      </c>
      <c r="I248" s="141" t="str">
        <f>Gülle!G$4</f>
        <v>4 Kg.</v>
      </c>
      <c r="J248" s="135" t="str">
        <f>'YARIŞMA BİLGİLERİ'!$F$21</f>
        <v>Bayanlar</v>
      </c>
      <c r="K248" s="138" t="str">
        <f t="shared" si="4"/>
        <v>İSTANBUL-70. Cezmi Or Yarışmaları</v>
      </c>
      <c r="L248" s="139" t="str">
        <f>Gülle!M$4</f>
        <v>13 Haziran 2015 - 17:50</v>
      </c>
      <c r="M248" s="139" t="s">
        <v>251</v>
      </c>
    </row>
    <row r="249" spans="1:13" s="254" customFormat="1" ht="28.5" customHeight="1" x14ac:dyDescent="0.2">
      <c r="A249" s="133">
        <v>637</v>
      </c>
      <c r="B249" s="143" t="s">
        <v>199</v>
      </c>
      <c r="C249" s="134" t="e">
        <f>Gülle!#REF!</f>
        <v>#REF!</v>
      </c>
      <c r="D249" s="138" t="e">
        <f>Gülle!#REF!</f>
        <v>#REF!</v>
      </c>
      <c r="E249" s="138" t="e">
        <f>Gülle!#REF!</f>
        <v>#REF!</v>
      </c>
      <c r="F249" s="140" t="e">
        <f>Gülle!#REF!</f>
        <v>#REF!</v>
      </c>
      <c r="G249" s="141" t="e">
        <f>Gülle!#REF!</f>
        <v>#REF!</v>
      </c>
      <c r="H249" s="141" t="s">
        <v>177</v>
      </c>
      <c r="I249" s="141" t="str">
        <f>Gülle!G$4</f>
        <v>4 Kg.</v>
      </c>
      <c r="J249" s="135" t="str">
        <f>'YARIŞMA BİLGİLERİ'!$F$21</f>
        <v>Bayanlar</v>
      </c>
      <c r="K249" s="138" t="str">
        <f t="shared" si="4"/>
        <v>İSTANBUL-70. Cezmi Or Yarışmaları</v>
      </c>
      <c r="L249" s="139" t="str">
        <f>Gülle!M$4</f>
        <v>13 Haziran 2015 - 17:50</v>
      </c>
      <c r="M249" s="139" t="s">
        <v>251</v>
      </c>
    </row>
    <row r="250" spans="1:13" s="254" customFormat="1" ht="28.5" customHeight="1" x14ac:dyDescent="0.2">
      <c r="A250" s="133">
        <v>638</v>
      </c>
      <c r="B250" s="143" t="s">
        <v>199</v>
      </c>
      <c r="C250" s="134" t="e">
        <f>Gülle!#REF!</f>
        <v>#REF!</v>
      </c>
      <c r="D250" s="138" t="e">
        <f>Gülle!#REF!</f>
        <v>#REF!</v>
      </c>
      <c r="E250" s="138" t="e">
        <f>Gülle!#REF!</f>
        <v>#REF!</v>
      </c>
      <c r="F250" s="140" t="e">
        <f>Gülle!#REF!</f>
        <v>#REF!</v>
      </c>
      <c r="G250" s="141" t="e">
        <f>Gülle!#REF!</f>
        <v>#REF!</v>
      </c>
      <c r="H250" s="141" t="s">
        <v>177</v>
      </c>
      <c r="I250" s="141" t="str">
        <f>Gülle!G$4</f>
        <v>4 Kg.</v>
      </c>
      <c r="J250" s="135" t="str">
        <f>'YARIŞMA BİLGİLERİ'!$F$21</f>
        <v>Bayanlar</v>
      </c>
      <c r="K250" s="138" t="str">
        <f t="shared" si="4"/>
        <v>İSTANBUL-70. Cezmi Or Yarışmaları</v>
      </c>
      <c r="L250" s="139" t="str">
        <f>Gülle!M$4</f>
        <v>13 Haziran 2015 - 17:50</v>
      </c>
      <c r="M250" s="139" t="s">
        <v>251</v>
      </c>
    </row>
    <row r="251" spans="1:13" s="254" customFormat="1" ht="28.5" customHeight="1" x14ac:dyDescent="0.2">
      <c r="A251" s="133">
        <v>639</v>
      </c>
      <c r="B251" s="143" t="s">
        <v>199</v>
      </c>
      <c r="C251" s="134" t="e">
        <f>Gülle!#REF!</f>
        <v>#REF!</v>
      </c>
      <c r="D251" s="138" t="e">
        <f>Gülle!#REF!</f>
        <v>#REF!</v>
      </c>
      <c r="E251" s="138" t="e">
        <f>Gülle!#REF!</f>
        <v>#REF!</v>
      </c>
      <c r="F251" s="140" t="e">
        <f>Gülle!#REF!</f>
        <v>#REF!</v>
      </c>
      <c r="G251" s="141" t="e">
        <f>Gülle!#REF!</f>
        <v>#REF!</v>
      </c>
      <c r="H251" s="141" t="s">
        <v>177</v>
      </c>
      <c r="I251" s="141" t="str">
        <f>Gülle!G$4</f>
        <v>4 Kg.</v>
      </c>
      <c r="J251" s="135" t="str">
        <f>'YARIŞMA BİLGİLERİ'!$F$21</f>
        <v>Bayanlar</v>
      </c>
      <c r="K251" s="138" t="str">
        <f t="shared" si="4"/>
        <v>İSTANBUL-70. Cezmi Or Yarışmaları</v>
      </c>
      <c r="L251" s="139" t="str">
        <f>Gülle!M$4</f>
        <v>13 Haziran 2015 - 17:50</v>
      </c>
      <c r="M251" s="139" t="s">
        <v>251</v>
      </c>
    </row>
    <row r="252" spans="1:13" s="254" customFormat="1" ht="28.5" customHeight="1" x14ac:dyDescent="0.2">
      <c r="A252" s="133">
        <v>655</v>
      </c>
      <c r="B252" s="143" t="s">
        <v>212</v>
      </c>
      <c r="C252" s="134">
        <f>Sırık!D8</f>
        <v>35272</v>
      </c>
      <c r="D252" s="138" t="str">
        <f>Sırık!E8</f>
        <v>DEMET PARLAK</v>
      </c>
      <c r="E252" s="138" t="str">
        <f>Sırık!F8</f>
        <v>TUR</v>
      </c>
      <c r="F252" s="178">
        <f>Sırık!BO8</f>
        <v>421</v>
      </c>
      <c r="G252" s="136">
        <f>Sırık!A8</f>
        <v>1</v>
      </c>
      <c r="H252" s="135" t="s">
        <v>212</v>
      </c>
      <c r="I252" s="141"/>
      <c r="J252" s="135" t="str">
        <f>'YARIŞMA BİLGİLERİ'!$F$21</f>
        <v>Bayanlar</v>
      </c>
      <c r="K252" s="138" t="str">
        <f t="shared" si="4"/>
        <v>İSTANBUL-70. Cezmi Or Yarışmaları</v>
      </c>
      <c r="L252" s="139" t="str">
        <f>Sırık!BC$4</f>
        <v>13 Haziran 2015 - 16:30</v>
      </c>
      <c r="M252" s="139" t="s">
        <v>251</v>
      </c>
    </row>
    <row r="253" spans="1:13" s="254" customFormat="1" ht="28.5" customHeight="1" x14ac:dyDescent="0.2">
      <c r="A253" s="133">
        <v>656</v>
      </c>
      <c r="B253" s="143" t="s">
        <v>212</v>
      </c>
      <c r="C253" s="134">
        <f>Sırık!D9</f>
        <v>34523</v>
      </c>
      <c r="D253" s="138" t="str">
        <f>Sırık!E9</f>
        <v xml:space="preserve">BUSE ARIKAZAN </v>
      </c>
      <c r="E253" s="138" t="str">
        <f>Sırık!F9</f>
        <v>TUR</v>
      </c>
      <c r="F253" s="178" t="str">
        <f>Sırık!BO9</f>
        <v>NM</v>
      </c>
      <c r="G253" s="136" t="str">
        <f>Sırık!A9</f>
        <v>-</v>
      </c>
      <c r="H253" s="135" t="s">
        <v>212</v>
      </c>
      <c r="I253" s="141"/>
      <c r="J253" s="135" t="str">
        <f>'YARIŞMA BİLGİLERİ'!$F$21</f>
        <v>Bayanlar</v>
      </c>
      <c r="K253" s="138" t="str">
        <f t="shared" si="4"/>
        <v>İSTANBUL-70. Cezmi Or Yarışmaları</v>
      </c>
      <c r="L253" s="139" t="str">
        <f>Sırık!BC$4</f>
        <v>13 Haziran 2015 - 16:30</v>
      </c>
      <c r="M253" s="139" t="s">
        <v>251</v>
      </c>
    </row>
    <row r="254" spans="1:13" s="254" customFormat="1" ht="28.5" customHeight="1" x14ac:dyDescent="0.2">
      <c r="A254" s="133">
        <v>657</v>
      </c>
      <c r="B254" s="143" t="s">
        <v>212</v>
      </c>
      <c r="C254" s="134" t="str">
        <f>Sırık!D10</f>
        <v/>
      </c>
      <c r="D254" s="138" t="str">
        <f>Sırık!E10</f>
        <v/>
      </c>
      <c r="E254" s="138" t="str">
        <f>Sırık!F10</f>
        <v/>
      </c>
      <c r="F254" s="178">
        <f>Sırık!BO10</f>
        <v>0</v>
      </c>
      <c r="G254" s="136">
        <f>Sırık!A10</f>
        <v>0</v>
      </c>
      <c r="H254" s="135" t="s">
        <v>212</v>
      </c>
      <c r="I254" s="141"/>
      <c r="J254" s="135" t="str">
        <f>'YARIŞMA BİLGİLERİ'!$F$21</f>
        <v>Bayanlar</v>
      </c>
      <c r="K254" s="138" t="str">
        <f t="shared" si="4"/>
        <v>İSTANBUL-70. Cezmi Or Yarışmaları</v>
      </c>
      <c r="L254" s="139" t="str">
        <f>Sırık!BC$4</f>
        <v>13 Haziran 2015 - 16:30</v>
      </c>
      <c r="M254" s="139" t="s">
        <v>251</v>
      </c>
    </row>
    <row r="255" spans="1:13" s="254" customFormat="1" ht="28.5" customHeight="1" x14ac:dyDescent="0.2">
      <c r="A255" s="133">
        <v>658</v>
      </c>
      <c r="B255" s="143" t="s">
        <v>212</v>
      </c>
      <c r="C255" s="134" t="str">
        <f>Sırık!D11</f>
        <v/>
      </c>
      <c r="D255" s="138" t="str">
        <f>Sırık!E11</f>
        <v/>
      </c>
      <c r="E255" s="138" t="str">
        <f>Sırık!F11</f>
        <v/>
      </c>
      <c r="F255" s="178">
        <f>Sırık!BO11</f>
        <v>0</v>
      </c>
      <c r="G255" s="136">
        <f>Sırık!A11</f>
        <v>0</v>
      </c>
      <c r="H255" s="135" t="s">
        <v>212</v>
      </c>
      <c r="I255" s="141"/>
      <c r="J255" s="135" t="str">
        <f>'YARIŞMA BİLGİLERİ'!$F$21</f>
        <v>Bayanlar</v>
      </c>
      <c r="K255" s="138" t="str">
        <f t="shared" si="4"/>
        <v>İSTANBUL-70. Cezmi Or Yarışmaları</v>
      </c>
      <c r="L255" s="139" t="str">
        <f>Sırık!BC$4</f>
        <v>13 Haziran 2015 - 16:30</v>
      </c>
      <c r="M255" s="139" t="s">
        <v>251</v>
      </c>
    </row>
    <row r="256" spans="1:13" s="254" customFormat="1" ht="28.5" customHeight="1" x14ac:dyDescent="0.2">
      <c r="A256" s="133">
        <v>659</v>
      </c>
      <c r="B256" s="143" t="s">
        <v>212</v>
      </c>
      <c r="C256" s="134" t="str">
        <f>Sırık!D12</f>
        <v/>
      </c>
      <c r="D256" s="138" t="str">
        <f>Sırık!E12</f>
        <v/>
      </c>
      <c r="E256" s="138" t="str">
        <f>Sırık!F12</f>
        <v/>
      </c>
      <c r="F256" s="178">
        <f>Sırık!BO12</f>
        <v>0</v>
      </c>
      <c r="G256" s="136">
        <f>Sırık!A12</f>
        <v>0</v>
      </c>
      <c r="H256" s="135" t="s">
        <v>212</v>
      </c>
      <c r="I256" s="141"/>
      <c r="J256" s="135" t="str">
        <f>'YARIŞMA BİLGİLERİ'!$F$21</f>
        <v>Bayanlar</v>
      </c>
      <c r="K256" s="138" t="str">
        <f t="shared" si="4"/>
        <v>İSTANBUL-70. Cezmi Or Yarışmaları</v>
      </c>
      <c r="L256" s="139" t="str">
        <f>Sırık!BC$4</f>
        <v>13 Haziran 2015 - 16:30</v>
      </c>
      <c r="M256" s="139" t="s">
        <v>251</v>
      </c>
    </row>
    <row r="257" spans="1:13" s="255" customFormat="1" ht="28.5" customHeight="1" x14ac:dyDescent="0.2">
      <c r="A257" s="133">
        <v>675</v>
      </c>
      <c r="B257" s="143" t="s">
        <v>212</v>
      </c>
      <c r="C257" s="134" t="e">
        <f>Sırık!#REF!</f>
        <v>#REF!</v>
      </c>
      <c r="D257" s="138" t="e">
        <f>Sırık!#REF!</f>
        <v>#REF!</v>
      </c>
      <c r="E257" s="138" t="e">
        <f>Sırık!#REF!</f>
        <v>#REF!</v>
      </c>
      <c r="F257" s="178" t="e">
        <f>Sırık!#REF!</f>
        <v>#REF!</v>
      </c>
      <c r="G257" s="136" t="e">
        <f>Sırık!#REF!</f>
        <v>#REF!</v>
      </c>
      <c r="H257" s="135" t="s">
        <v>212</v>
      </c>
      <c r="I257" s="141"/>
      <c r="J257" s="135" t="str">
        <f>'YARIŞMA BİLGİLERİ'!$F$21</f>
        <v>Bayanlar</v>
      </c>
      <c r="K257" s="138" t="str">
        <f t="shared" si="4"/>
        <v>İSTANBUL-70. Cezmi Or Yarışmaları</v>
      </c>
      <c r="L257" s="139" t="str">
        <f>Sırık!BC$4</f>
        <v>13 Haziran 2015 - 16:30</v>
      </c>
      <c r="M257" s="139" t="s">
        <v>251</v>
      </c>
    </row>
    <row r="258" spans="1:13" s="255" customFormat="1" ht="28.5" customHeight="1" x14ac:dyDescent="0.2">
      <c r="A258" s="133">
        <v>676</v>
      </c>
      <c r="B258" s="143" t="s">
        <v>212</v>
      </c>
      <c r="C258" s="134" t="e">
        <f>Sırık!#REF!</f>
        <v>#REF!</v>
      </c>
      <c r="D258" s="138" t="e">
        <f>Sırık!#REF!</f>
        <v>#REF!</v>
      </c>
      <c r="E258" s="138" t="e">
        <f>Sırık!#REF!</f>
        <v>#REF!</v>
      </c>
      <c r="F258" s="178" t="e">
        <f>Sırık!#REF!</f>
        <v>#REF!</v>
      </c>
      <c r="G258" s="136" t="e">
        <f>Sırık!#REF!</f>
        <v>#REF!</v>
      </c>
      <c r="H258" s="135" t="s">
        <v>212</v>
      </c>
      <c r="I258" s="141"/>
      <c r="J258" s="135" t="str">
        <f>'YARIŞMA BİLGİLERİ'!$F$21</f>
        <v>Bayanlar</v>
      </c>
      <c r="K258" s="138" t="str">
        <f t="shared" si="4"/>
        <v>İSTANBUL-70. Cezmi Or Yarışmaları</v>
      </c>
      <c r="L258" s="139" t="str">
        <f>Sırık!BC$4</f>
        <v>13 Haziran 2015 - 16:30</v>
      </c>
      <c r="M258" s="139" t="s">
        <v>251</v>
      </c>
    </row>
    <row r="259" spans="1:13" s="255" customFormat="1" ht="28.5" customHeight="1" x14ac:dyDescent="0.2">
      <c r="A259" s="133">
        <v>677</v>
      </c>
      <c r="B259" s="143" t="s">
        <v>212</v>
      </c>
      <c r="C259" s="134" t="e">
        <f>Sırık!#REF!</f>
        <v>#REF!</v>
      </c>
      <c r="D259" s="138" t="e">
        <f>Sırık!#REF!</f>
        <v>#REF!</v>
      </c>
      <c r="E259" s="138" t="e">
        <f>Sırık!#REF!</f>
        <v>#REF!</v>
      </c>
      <c r="F259" s="178" t="e">
        <f>Sırık!#REF!</f>
        <v>#REF!</v>
      </c>
      <c r="G259" s="136" t="e">
        <f>Sırık!#REF!</f>
        <v>#REF!</v>
      </c>
      <c r="H259" s="135" t="s">
        <v>212</v>
      </c>
      <c r="I259" s="141"/>
      <c r="J259" s="135" t="str">
        <f>'YARIŞMA BİLGİLERİ'!$F$21</f>
        <v>Bayanlar</v>
      </c>
      <c r="K259" s="138" t="str">
        <f t="shared" si="4"/>
        <v>İSTANBUL-70. Cezmi Or Yarışmaları</v>
      </c>
      <c r="L259" s="139" t="str">
        <f>Sırık!BC$4</f>
        <v>13 Haziran 2015 - 16:30</v>
      </c>
      <c r="M259" s="139" t="s">
        <v>251</v>
      </c>
    </row>
    <row r="260" spans="1:13" s="255" customFormat="1" ht="28.5" customHeight="1" x14ac:dyDescent="0.2">
      <c r="A260" s="133">
        <v>678</v>
      </c>
      <c r="B260" s="143" t="s">
        <v>212</v>
      </c>
      <c r="C260" s="134" t="e">
        <f>Sırık!#REF!</f>
        <v>#REF!</v>
      </c>
      <c r="D260" s="138" t="e">
        <f>Sırık!#REF!</f>
        <v>#REF!</v>
      </c>
      <c r="E260" s="138" t="e">
        <f>Sırık!#REF!</f>
        <v>#REF!</v>
      </c>
      <c r="F260" s="178" t="e">
        <f>Sırık!#REF!</f>
        <v>#REF!</v>
      </c>
      <c r="G260" s="136" t="e">
        <f>Sırık!#REF!</f>
        <v>#REF!</v>
      </c>
      <c r="H260" s="135" t="s">
        <v>212</v>
      </c>
      <c r="I260" s="141"/>
      <c r="J260" s="135" t="str">
        <f>'YARIŞMA BİLGİLERİ'!$F$21</f>
        <v>Bayanlar</v>
      </c>
      <c r="K260" s="138" t="str">
        <f t="shared" si="4"/>
        <v>İSTANBUL-70. Cezmi Or Yarışmaları</v>
      </c>
      <c r="L260" s="139" t="str">
        <f>Sırık!BC$4</f>
        <v>13 Haziran 2015 - 16:30</v>
      </c>
      <c r="M260" s="139" t="s">
        <v>251</v>
      </c>
    </row>
    <row r="261" spans="1:13" s="255" customFormat="1" ht="28.5" customHeight="1" x14ac:dyDescent="0.2">
      <c r="A261" s="133">
        <v>679</v>
      </c>
      <c r="B261" s="143" t="s">
        <v>212</v>
      </c>
      <c r="C261" s="134" t="e">
        <f>Sırık!#REF!</f>
        <v>#REF!</v>
      </c>
      <c r="D261" s="138" t="e">
        <f>Sırık!#REF!</f>
        <v>#REF!</v>
      </c>
      <c r="E261" s="138" t="e">
        <f>Sırık!#REF!</f>
        <v>#REF!</v>
      </c>
      <c r="F261" s="178" t="e">
        <f>Sırık!#REF!</f>
        <v>#REF!</v>
      </c>
      <c r="G261" s="136" t="e">
        <f>Sırık!#REF!</f>
        <v>#REF!</v>
      </c>
      <c r="H261" s="135" t="s">
        <v>212</v>
      </c>
      <c r="I261" s="141"/>
      <c r="J261" s="135" t="str">
        <f>'YARIŞMA BİLGİLERİ'!$F$21</f>
        <v>Bayanlar</v>
      </c>
      <c r="K261" s="138" t="str">
        <f t="shared" si="4"/>
        <v>İSTANBUL-70. Cezmi Or Yarışmaları</v>
      </c>
      <c r="L261" s="139" t="str">
        <f>Sırık!BC$4</f>
        <v>13 Haziran 2015 - 16:30</v>
      </c>
      <c r="M261" s="139" t="s">
        <v>251</v>
      </c>
    </row>
    <row r="262" spans="1:13" ht="24.75" customHeight="1" x14ac:dyDescent="0.2">
      <c r="A262" s="133">
        <v>690</v>
      </c>
      <c r="B262" s="213" t="s">
        <v>235</v>
      </c>
      <c r="C262" s="215" t="e">
        <f>#REF!</f>
        <v>#REF!</v>
      </c>
      <c r="D262" s="217" t="e">
        <f>#REF!</f>
        <v>#REF!</v>
      </c>
      <c r="E262" s="217" t="e">
        <f>#REF!</f>
        <v>#REF!</v>
      </c>
      <c r="F262" s="218" t="e">
        <f>#REF!</f>
        <v>#REF!</v>
      </c>
      <c r="G262" s="216" t="e">
        <f>#REF!</f>
        <v>#REF!</v>
      </c>
      <c r="H262" s="141" t="s">
        <v>210</v>
      </c>
      <c r="I262" s="252"/>
      <c r="J262" s="135" t="str">
        <f>'YARIŞMA BİLGİLERİ'!$F$21</f>
        <v>Bayanlar</v>
      </c>
      <c r="K262" s="253" t="str">
        <f t="shared" si="4"/>
        <v>İSTANBUL-70. Cezmi Or Yarışmaları</v>
      </c>
      <c r="L262" s="139" t="e">
        <f>#REF!</f>
        <v>#REF!</v>
      </c>
      <c r="M262" s="139" t="s">
        <v>251</v>
      </c>
    </row>
    <row r="263" spans="1:13" ht="24.75" customHeight="1" x14ac:dyDescent="0.2">
      <c r="A263" s="133">
        <v>691</v>
      </c>
      <c r="B263" s="213" t="s">
        <v>235</v>
      </c>
      <c r="C263" s="215" t="e">
        <f>#REF!</f>
        <v>#REF!</v>
      </c>
      <c r="D263" s="217" t="e">
        <f>#REF!</f>
        <v>#REF!</v>
      </c>
      <c r="E263" s="217" t="e">
        <f>#REF!</f>
        <v>#REF!</v>
      </c>
      <c r="F263" s="218" t="e">
        <f>#REF!</f>
        <v>#REF!</v>
      </c>
      <c r="G263" s="216" t="e">
        <f>#REF!</f>
        <v>#REF!</v>
      </c>
      <c r="H263" s="141" t="s">
        <v>210</v>
      </c>
      <c r="I263" s="252"/>
      <c r="J263" s="135" t="str">
        <f>'YARIŞMA BİLGİLERİ'!$F$21</f>
        <v>Bayanlar</v>
      </c>
      <c r="K263" s="253" t="str">
        <f t="shared" si="4"/>
        <v>İSTANBUL-70. Cezmi Or Yarışmaları</v>
      </c>
      <c r="L263" s="139" t="e">
        <f>#REF!</f>
        <v>#REF!</v>
      </c>
      <c r="M263" s="139" t="s">
        <v>251</v>
      </c>
    </row>
    <row r="264" spans="1:13" ht="24.75" customHeight="1" x14ac:dyDescent="0.2">
      <c r="A264" s="133">
        <v>692</v>
      </c>
      <c r="B264" s="213" t="s">
        <v>235</v>
      </c>
      <c r="C264" s="215" t="e">
        <f>#REF!</f>
        <v>#REF!</v>
      </c>
      <c r="D264" s="217" t="e">
        <f>#REF!</f>
        <v>#REF!</v>
      </c>
      <c r="E264" s="217" t="e">
        <f>#REF!</f>
        <v>#REF!</v>
      </c>
      <c r="F264" s="218" t="e">
        <f>#REF!</f>
        <v>#REF!</v>
      </c>
      <c r="G264" s="216" t="e">
        <f>#REF!</f>
        <v>#REF!</v>
      </c>
      <c r="H264" s="141" t="s">
        <v>210</v>
      </c>
      <c r="I264" s="252"/>
      <c r="J264" s="135" t="str">
        <f>'YARIŞMA BİLGİLERİ'!$F$21</f>
        <v>Bayanlar</v>
      </c>
      <c r="K264" s="253" t="str">
        <f t="shared" si="4"/>
        <v>İSTANBUL-70. Cezmi Or Yarışmaları</v>
      </c>
      <c r="L264" s="139" t="e">
        <f>#REF!</f>
        <v>#REF!</v>
      </c>
      <c r="M264" s="139" t="s">
        <v>251</v>
      </c>
    </row>
    <row r="265" spans="1:13" ht="24.75" customHeight="1" x14ac:dyDescent="0.2">
      <c r="A265" s="133">
        <v>693</v>
      </c>
      <c r="B265" s="213" t="s">
        <v>235</v>
      </c>
      <c r="C265" s="215" t="e">
        <f>#REF!</f>
        <v>#REF!</v>
      </c>
      <c r="D265" s="217" t="e">
        <f>#REF!</f>
        <v>#REF!</v>
      </c>
      <c r="E265" s="217" t="e">
        <f>#REF!</f>
        <v>#REF!</v>
      </c>
      <c r="F265" s="218" t="e">
        <f>#REF!</f>
        <v>#REF!</v>
      </c>
      <c r="G265" s="216" t="e">
        <f>#REF!</f>
        <v>#REF!</v>
      </c>
      <c r="H265" s="141" t="s">
        <v>210</v>
      </c>
      <c r="I265" s="252"/>
      <c r="J265" s="135" t="str">
        <f>'YARIŞMA BİLGİLERİ'!$F$21</f>
        <v>Bayanlar</v>
      </c>
      <c r="K265" s="253" t="str">
        <f t="shared" si="4"/>
        <v>İSTANBUL-70. Cezmi Or Yarışmaları</v>
      </c>
      <c r="L265" s="139" t="e">
        <f>#REF!</f>
        <v>#REF!</v>
      </c>
      <c r="M265" s="139" t="s">
        <v>251</v>
      </c>
    </row>
    <row r="266" spans="1:13" ht="24.75" customHeight="1" x14ac:dyDescent="0.2">
      <c r="A266" s="133">
        <v>694</v>
      </c>
      <c r="B266" s="213" t="s">
        <v>235</v>
      </c>
      <c r="C266" s="215" t="e">
        <f>#REF!</f>
        <v>#REF!</v>
      </c>
      <c r="D266" s="217" t="e">
        <f>#REF!</f>
        <v>#REF!</v>
      </c>
      <c r="E266" s="217" t="e">
        <f>#REF!</f>
        <v>#REF!</v>
      </c>
      <c r="F266" s="218" t="e">
        <f>#REF!</f>
        <v>#REF!</v>
      </c>
      <c r="G266" s="216" t="e">
        <f>#REF!</f>
        <v>#REF!</v>
      </c>
      <c r="H266" s="141" t="s">
        <v>210</v>
      </c>
      <c r="I266" s="252"/>
      <c r="J266" s="135" t="str">
        <f>'YARIŞMA BİLGİLERİ'!$F$21</f>
        <v>Bayanlar</v>
      </c>
      <c r="K266" s="253" t="str">
        <f t="shared" si="4"/>
        <v>İSTANBUL-70. Cezmi Or Yarışmaları</v>
      </c>
      <c r="L266" s="139" t="e">
        <f>#REF!</f>
        <v>#REF!</v>
      </c>
      <c r="M266" s="139" t="s">
        <v>251</v>
      </c>
    </row>
    <row r="267" spans="1:13" ht="24.75" customHeight="1" x14ac:dyDescent="0.2">
      <c r="A267" s="133">
        <v>695</v>
      </c>
      <c r="B267" s="213" t="s">
        <v>235</v>
      </c>
      <c r="C267" s="215" t="e">
        <f>#REF!</f>
        <v>#REF!</v>
      </c>
      <c r="D267" s="217" t="e">
        <f>#REF!</f>
        <v>#REF!</v>
      </c>
      <c r="E267" s="217" t="e">
        <f>#REF!</f>
        <v>#REF!</v>
      </c>
      <c r="F267" s="218" t="e">
        <f>#REF!</f>
        <v>#REF!</v>
      </c>
      <c r="G267" s="216" t="e">
        <f>#REF!</f>
        <v>#REF!</v>
      </c>
      <c r="H267" s="141" t="s">
        <v>210</v>
      </c>
      <c r="I267" s="252"/>
      <c r="J267" s="135" t="str">
        <f>'YARIŞMA BİLGİLERİ'!$F$21</f>
        <v>Bayanlar</v>
      </c>
      <c r="K267" s="253" t="str">
        <f t="shared" si="4"/>
        <v>İSTANBUL-70. Cezmi Or Yarışmaları</v>
      </c>
      <c r="L267" s="139" t="e">
        <f>#REF!</f>
        <v>#REF!</v>
      </c>
      <c r="M267" s="139" t="s">
        <v>251</v>
      </c>
    </row>
    <row r="268" spans="1:13" ht="24.75" customHeight="1" x14ac:dyDescent="0.2">
      <c r="A268" s="133">
        <v>696</v>
      </c>
      <c r="B268" s="213" t="s">
        <v>235</v>
      </c>
      <c r="C268" s="215" t="e">
        <f>#REF!</f>
        <v>#REF!</v>
      </c>
      <c r="D268" s="217" t="e">
        <f>#REF!</f>
        <v>#REF!</v>
      </c>
      <c r="E268" s="217" t="e">
        <f>#REF!</f>
        <v>#REF!</v>
      </c>
      <c r="F268" s="218" t="e">
        <f>#REF!</f>
        <v>#REF!</v>
      </c>
      <c r="G268" s="216" t="e">
        <f>#REF!</f>
        <v>#REF!</v>
      </c>
      <c r="H268" s="141" t="s">
        <v>210</v>
      </c>
      <c r="I268" s="252"/>
      <c r="J268" s="135" t="str">
        <f>'YARIŞMA BİLGİLERİ'!$F$21</f>
        <v>Bayanlar</v>
      </c>
      <c r="K268" s="253" t="str">
        <f t="shared" si="4"/>
        <v>İSTANBUL-70. Cezmi Or Yarışmaları</v>
      </c>
      <c r="L268" s="139" t="e">
        <f>#REF!</f>
        <v>#REF!</v>
      </c>
      <c r="M268" s="139" t="s">
        <v>251</v>
      </c>
    </row>
    <row r="269" spans="1:13" ht="24.75" customHeight="1" x14ac:dyDescent="0.2">
      <c r="A269" s="133">
        <v>697</v>
      </c>
      <c r="B269" s="213" t="s">
        <v>235</v>
      </c>
      <c r="C269" s="215" t="e">
        <f>#REF!</f>
        <v>#REF!</v>
      </c>
      <c r="D269" s="217" t="e">
        <f>#REF!</f>
        <v>#REF!</v>
      </c>
      <c r="E269" s="217" t="e">
        <f>#REF!</f>
        <v>#REF!</v>
      </c>
      <c r="F269" s="218" t="e">
        <f>#REF!</f>
        <v>#REF!</v>
      </c>
      <c r="G269" s="216" t="e">
        <f>#REF!</f>
        <v>#REF!</v>
      </c>
      <c r="H269" s="141" t="s">
        <v>210</v>
      </c>
      <c r="I269" s="252"/>
      <c r="J269" s="135" t="str">
        <f>'YARIŞMA BİLGİLERİ'!$F$21</f>
        <v>Bayanlar</v>
      </c>
      <c r="K269" s="253" t="str">
        <f t="shared" si="4"/>
        <v>İSTANBUL-70. Cezmi Or Yarışmaları</v>
      </c>
      <c r="L269" s="139" t="e">
        <f>#REF!</f>
        <v>#REF!</v>
      </c>
      <c r="M269" s="139" t="s">
        <v>251</v>
      </c>
    </row>
    <row r="270" spans="1:13" ht="24.75" customHeight="1" x14ac:dyDescent="0.2">
      <c r="A270" s="133">
        <v>698</v>
      </c>
      <c r="B270" s="213" t="s">
        <v>235</v>
      </c>
      <c r="C270" s="215" t="e">
        <f>#REF!</f>
        <v>#REF!</v>
      </c>
      <c r="D270" s="217" t="e">
        <f>#REF!</f>
        <v>#REF!</v>
      </c>
      <c r="E270" s="217" t="e">
        <f>#REF!</f>
        <v>#REF!</v>
      </c>
      <c r="F270" s="218" t="e">
        <f>#REF!</f>
        <v>#REF!</v>
      </c>
      <c r="G270" s="216" t="e">
        <f>#REF!</f>
        <v>#REF!</v>
      </c>
      <c r="H270" s="141" t="s">
        <v>210</v>
      </c>
      <c r="I270" s="252"/>
      <c r="J270" s="135" t="str">
        <f>'YARIŞMA BİLGİLERİ'!$F$21</f>
        <v>Bayanlar</v>
      </c>
      <c r="K270" s="253" t="str">
        <f t="shared" si="4"/>
        <v>İSTANBUL-70. Cezmi Or Yarışmaları</v>
      </c>
      <c r="L270" s="139" t="e">
        <f>#REF!</f>
        <v>#REF!</v>
      </c>
      <c r="M270" s="139" t="s">
        <v>251</v>
      </c>
    </row>
    <row r="271" spans="1:13" ht="24.75" customHeight="1" x14ac:dyDescent="0.2">
      <c r="A271" s="133">
        <v>699</v>
      </c>
      <c r="B271" s="213" t="s">
        <v>235</v>
      </c>
      <c r="C271" s="215" t="e">
        <f>#REF!</f>
        <v>#REF!</v>
      </c>
      <c r="D271" s="217" t="e">
        <f>#REF!</f>
        <v>#REF!</v>
      </c>
      <c r="E271" s="217" t="e">
        <f>#REF!</f>
        <v>#REF!</v>
      </c>
      <c r="F271" s="218" t="e">
        <f>#REF!</f>
        <v>#REF!</v>
      </c>
      <c r="G271" s="216" t="e">
        <f>#REF!</f>
        <v>#REF!</v>
      </c>
      <c r="H271" s="141" t="s">
        <v>210</v>
      </c>
      <c r="I271" s="252"/>
      <c r="J271" s="135" t="str">
        <f>'YARIŞMA BİLGİLERİ'!$F$21</f>
        <v>Bayanlar</v>
      </c>
      <c r="K271" s="253" t="str">
        <f t="shared" si="4"/>
        <v>İSTANBUL-70. Cezmi Or Yarışmaları</v>
      </c>
      <c r="L271" s="139" t="e">
        <f>#REF!</f>
        <v>#REF!</v>
      </c>
      <c r="M271" s="139" t="s">
        <v>251</v>
      </c>
    </row>
    <row r="272" spans="1:13" ht="24.75" customHeight="1" x14ac:dyDescent="0.2">
      <c r="A272" s="133">
        <v>700</v>
      </c>
      <c r="B272" s="213" t="s">
        <v>235</v>
      </c>
      <c r="C272" s="215" t="e">
        <f>#REF!</f>
        <v>#REF!</v>
      </c>
      <c r="D272" s="217" t="e">
        <f>#REF!</f>
        <v>#REF!</v>
      </c>
      <c r="E272" s="217" t="e">
        <f>#REF!</f>
        <v>#REF!</v>
      </c>
      <c r="F272" s="218" t="e">
        <f>#REF!</f>
        <v>#REF!</v>
      </c>
      <c r="G272" s="216" t="e">
        <f>#REF!</f>
        <v>#REF!</v>
      </c>
      <c r="H272" s="141" t="s">
        <v>210</v>
      </c>
      <c r="I272" s="252"/>
      <c r="J272" s="135" t="str">
        <f>'YARIŞMA BİLGİLERİ'!$F$21</f>
        <v>Bayanlar</v>
      </c>
      <c r="K272" s="253" t="str">
        <f t="shared" si="4"/>
        <v>İSTANBUL-70. Cezmi Or Yarışmaları</v>
      </c>
      <c r="L272" s="139" t="e">
        <f>#REF!</f>
        <v>#REF!</v>
      </c>
      <c r="M272" s="139" t="s">
        <v>251</v>
      </c>
    </row>
    <row r="273" spans="1:13" ht="24.75" customHeight="1" x14ac:dyDescent="0.2">
      <c r="A273" s="133">
        <v>701</v>
      </c>
      <c r="B273" s="213" t="s">
        <v>235</v>
      </c>
      <c r="C273" s="215" t="e">
        <f>#REF!</f>
        <v>#REF!</v>
      </c>
      <c r="D273" s="217" t="e">
        <f>#REF!</f>
        <v>#REF!</v>
      </c>
      <c r="E273" s="217" t="e">
        <f>#REF!</f>
        <v>#REF!</v>
      </c>
      <c r="F273" s="218" t="e">
        <f>#REF!</f>
        <v>#REF!</v>
      </c>
      <c r="G273" s="216" t="e">
        <f>#REF!</f>
        <v>#REF!</v>
      </c>
      <c r="H273" s="141" t="s">
        <v>210</v>
      </c>
      <c r="I273" s="252"/>
      <c r="J273" s="135" t="str">
        <f>'YARIŞMA BİLGİLERİ'!$F$21</f>
        <v>Bayanlar</v>
      </c>
      <c r="K273" s="253" t="str">
        <f t="shared" si="4"/>
        <v>İSTANBUL-70. Cezmi Or Yarışmaları</v>
      </c>
      <c r="L273" s="139" t="e">
        <f>#REF!</f>
        <v>#REF!</v>
      </c>
      <c r="M273" s="139" t="s">
        <v>251</v>
      </c>
    </row>
    <row r="274" spans="1:13" ht="24.75" customHeight="1" x14ac:dyDescent="0.2">
      <c r="A274" s="133">
        <v>702</v>
      </c>
      <c r="B274" s="213" t="s">
        <v>235</v>
      </c>
      <c r="C274" s="215" t="e">
        <f>#REF!</f>
        <v>#REF!</v>
      </c>
      <c r="D274" s="217" t="e">
        <f>#REF!</f>
        <v>#REF!</v>
      </c>
      <c r="E274" s="217" t="e">
        <f>#REF!</f>
        <v>#REF!</v>
      </c>
      <c r="F274" s="218" t="e">
        <f>#REF!</f>
        <v>#REF!</v>
      </c>
      <c r="G274" s="216" t="e">
        <f>#REF!</f>
        <v>#REF!</v>
      </c>
      <c r="H274" s="141" t="s">
        <v>210</v>
      </c>
      <c r="I274" s="252"/>
      <c r="J274" s="135" t="str">
        <f>'YARIŞMA BİLGİLERİ'!$F$21</f>
        <v>Bayanlar</v>
      </c>
      <c r="K274" s="253" t="str">
        <f t="shared" si="4"/>
        <v>İSTANBUL-70. Cezmi Or Yarışmaları</v>
      </c>
      <c r="L274" s="139" t="e">
        <f>#REF!</f>
        <v>#REF!</v>
      </c>
      <c r="M274" s="139" t="s">
        <v>251</v>
      </c>
    </row>
    <row r="275" spans="1:13" ht="24.75" customHeight="1" x14ac:dyDescent="0.2">
      <c r="A275" s="133">
        <v>737</v>
      </c>
      <c r="B275" s="213" t="s">
        <v>235</v>
      </c>
      <c r="C275" s="215" t="e">
        <f>#REF!</f>
        <v>#REF!</v>
      </c>
      <c r="D275" s="217" t="e">
        <f>#REF!</f>
        <v>#REF!</v>
      </c>
      <c r="E275" s="217" t="e">
        <f>#REF!</f>
        <v>#REF!</v>
      </c>
      <c r="F275" s="218" t="e">
        <f>#REF!</f>
        <v>#REF!</v>
      </c>
      <c r="G275" s="216" t="e">
        <f>#REF!</f>
        <v>#REF!</v>
      </c>
      <c r="H275" s="141" t="s">
        <v>210</v>
      </c>
      <c r="I275" s="252"/>
      <c r="J275" s="135" t="str">
        <f>'YARIŞMA BİLGİLERİ'!$F$21</f>
        <v>Bayanlar</v>
      </c>
      <c r="K275" s="253" t="str">
        <f t="shared" si="4"/>
        <v>İSTANBUL-70. Cezmi Or Yarışmaları</v>
      </c>
      <c r="L275" s="139" t="e">
        <f>#REF!</f>
        <v>#REF!</v>
      </c>
      <c r="M275" s="139" t="s">
        <v>251</v>
      </c>
    </row>
    <row r="276" spans="1:13" ht="24.75" customHeight="1" x14ac:dyDescent="0.2">
      <c r="A276" s="133">
        <v>738</v>
      </c>
      <c r="B276" s="213" t="s">
        <v>235</v>
      </c>
      <c r="C276" s="215" t="e">
        <f>#REF!</f>
        <v>#REF!</v>
      </c>
      <c r="D276" s="217" t="e">
        <f>#REF!</f>
        <v>#REF!</v>
      </c>
      <c r="E276" s="217" t="e">
        <f>#REF!</f>
        <v>#REF!</v>
      </c>
      <c r="F276" s="218" t="e">
        <f>#REF!</f>
        <v>#REF!</v>
      </c>
      <c r="G276" s="216" t="e">
        <f>#REF!</f>
        <v>#REF!</v>
      </c>
      <c r="H276" s="141" t="s">
        <v>210</v>
      </c>
      <c r="I276" s="252"/>
      <c r="J276" s="135" t="str">
        <f>'YARIŞMA BİLGİLERİ'!$F$21</f>
        <v>Bayanlar</v>
      </c>
      <c r="K276" s="253" t="str">
        <f t="shared" si="4"/>
        <v>İSTANBUL-70. Cezmi Or Yarışmaları</v>
      </c>
      <c r="L276" s="139" t="e">
        <f>#REF!</f>
        <v>#REF!</v>
      </c>
      <c r="M276" s="139" t="s">
        <v>251</v>
      </c>
    </row>
    <row r="277" spans="1:13" ht="24.75" customHeight="1" x14ac:dyDescent="0.2">
      <c r="A277" s="133">
        <v>739</v>
      </c>
      <c r="B277" s="213" t="s">
        <v>235</v>
      </c>
      <c r="C277" s="215" t="e">
        <f>#REF!</f>
        <v>#REF!</v>
      </c>
      <c r="D277" s="217" t="e">
        <f>#REF!</f>
        <v>#REF!</v>
      </c>
      <c r="E277" s="217" t="e">
        <f>#REF!</f>
        <v>#REF!</v>
      </c>
      <c r="F277" s="218" t="e">
        <f>#REF!</f>
        <v>#REF!</v>
      </c>
      <c r="G277" s="216" t="e">
        <f>#REF!</f>
        <v>#REF!</v>
      </c>
      <c r="H277" s="141" t="s">
        <v>210</v>
      </c>
      <c r="I277" s="252"/>
      <c r="J277" s="135" t="str">
        <f>'YARIŞMA BİLGİLERİ'!$F$21</f>
        <v>Bayanlar</v>
      </c>
      <c r="K277" s="253" t="str">
        <f t="shared" si="4"/>
        <v>İSTANBUL-70. Cezmi Or Yarışmaları</v>
      </c>
      <c r="L277" s="139" t="e">
        <f>#REF!</f>
        <v>#REF!</v>
      </c>
      <c r="M277" s="139" t="s">
        <v>251</v>
      </c>
    </row>
    <row r="278" spans="1:13" ht="24.75" customHeight="1" x14ac:dyDescent="0.2">
      <c r="A278" s="133">
        <v>740</v>
      </c>
      <c r="B278" s="213" t="s">
        <v>235</v>
      </c>
      <c r="C278" s="215" t="e">
        <f>#REF!</f>
        <v>#REF!</v>
      </c>
      <c r="D278" s="217" t="e">
        <f>#REF!</f>
        <v>#REF!</v>
      </c>
      <c r="E278" s="217" t="e">
        <f>#REF!</f>
        <v>#REF!</v>
      </c>
      <c r="F278" s="218" t="e">
        <f>#REF!</f>
        <v>#REF!</v>
      </c>
      <c r="G278" s="216" t="e">
        <f>#REF!</f>
        <v>#REF!</v>
      </c>
      <c r="H278" s="141" t="s">
        <v>210</v>
      </c>
      <c r="I278" s="252"/>
      <c r="J278" s="135" t="str">
        <f>'YARIŞMA BİLGİLERİ'!$F$21</f>
        <v>Bayanlar</v>
      </c>
      <c r="K278" s="253" t="str">
        <f t="shared" si="4"/>
        <v>İSTANBUL-70. Cezmi Or Yarışmaları</v>
      </c>
      <c r="L278" s="139" t="e">
        <f>#REF!</f>
        <v>#REF!</v>
      </c>
      <c r="M278" s="139" t="s">
        <v>251</v>
      </c>
    </row>
    <row r="279" spans="1:13" ht="24.75" customHeight="1" x14ac:dyDescent="0.2">
      <c r="A279" s="133">
        <v>741</v>
      </c>
      <c r="B279" s="213" t="s">
        <v>235</v>
      </c>
      <c r="C279" s="215" t="e">
        <f>#REF!</f>
        <v>#REF!</v>
      </c>
      <c r="D279" s="217" t="e">
        <f>#REF!</f>
        <v>#REF!</v>
      </c>
      <c r="E279" s="217" t="e">
        <f>#REF!</f>
        <v>#REF!</v>
      </c>
      <c r="F279" s="218" t="e">
        <f>#REF!</f>
        <v>#REF!</v>
      </c>
      <c r="G279" s="216" t="e">
        <f>#REF!</f>
        <v>#REF!</v>
      </c>
      <c r="H279" s="141" t="s">
        <v>210</v>
      </c>
      <c r="I279" s="252"/>
      <c r="J279" s="135" t="str">
        <f>'YARIŞMA BİLGİLERİ'!$F$21</f>
        <v>Bayanlar</v>
      </c>
      <c r="K279" s="253" t="str">
        <f t="shared" si="4"/>
        <v>İSTANBUL-70. Cezmi Or Yarışmaları</v>
      </c>
      <c r="L279" s="139" t="e">
        <f>#REF!</f>
        <v>#REF!</v>
      </c>
      <c r="M279" s="139" t="s">
        <v>251</v>
      </c>
    </row>
    <row r="280" spans="1:13" ht="24.75" customHeight="1" x14ac:dyDescent="0.2">
      <c r="A280" s="133">
        <v>742</v>
      </c>
      <c r="B280" s="213" t="s">
        <v>235</v>
      </c>
      <c r="C280" s="215" t="e">
        <f>#REF!</f>
        <v>#REF!</v>
      </c>
      <c r="D280" s="217" t="e">
        <f>#REF!</f>
        <v>#REF!</v>
      </c>
      <c r="E280" s="217" t="e">
        <f>#REF!</f>
        <v>#REF!</v>
      </c>
      <c r="F280" s="218" t="e">
        <f>#REF!</f>
        <v>#REF!</v>
      </c>
      <c r="G280" s="216" t="e">
        <f>#REF!</f>
        <v>#REF!</v>
      </c>
      <c r="H280" s="141" t="s">
        <v>210</v>
      </c>
      <c r="I280" s="252"/>
      <c r="J280" s="135" t="str">
        <f>'YARIŞMA BİLGİLERİ'!$F$21</f>
        <v>Bayanlar</v>
      </c>
      <c r="K280" s="253" t="str">
        <f t="shared" si="4"/>
        <v>İSTANBUL-70. Cezmi Or Yarışmaları</v>
      </c>
      <c r="L280" s="139" t="e">
        <f>#REF!</f>
        <v>#REF!</v>
      </c>
      <c r="M280" s="139" t="s">
        <v>251</v>
      </c>
    </row>
    <row r="281" spans="1:13" ht="24.75" customHeight="1" x14ac:dyDescent="0.2">
      <c r="A281" s="133">
        <v>743</v>
      </c>
      <c r="B281" s="213" t="s">
        <v>235</v>
      </c>
      <c r="C281" s="215" t="e">
        <f>#REF!</f>
        <v>#REF!</v>
      </c>
      <c r="D281" s="217" t="e">
        <f>#REF!</f>
        <v>#REF!</v>
      </c>
      <c r="E281" s="217" t="e">
        <f>#REF!</f>
        <v>#REF!</v>
      </c>
      <c r="F281" s="218" t="e">
        <f>#REF!</f>
        <v>#REF!</v>
      </c>
      <c r="G281" s="216" t="e">
        <f>#REF!</f>
        <v>#REF!</v>
      </c>
      <c r="H281" s="141" t="s">
        <v>210</v>
      </c>
      <c r="I281" s="252"/>
      <c r="J281" s="135" t="str">
        <f>'YARIŞMA BİLGİLERİ'!$F$21</f>
        <v>Bayanlar</v>
      </c>
      <c r="K281" s="253" t="str">
        <f t="shared" si="4"/>
        <v>İSTANBUL-70. Cezmi Or Yarışmaları</v>
      </c>
      <c r="L281" s="139" t="e">
        <f>#REF!</f>
        <v>#REF!</v>
      </c>
      <c r="M281" s="139" t="s">
        <v>251</v>
      </c>
    </row>
    <row r="282" spans="1:13" ht="24.75" customHeight="1" x14ac:dyDescent="0.2">
      <c r="A282" s="133">
        <v>744</v>
      </c>
      <c r="B282" s="213" t="s">
        <v>235</v>
      </c>
      <c r="C282" s="215" t="e">
        <f>#REF!</f>
        <v>#REF!</v>
      </c>
      <c r="D282" s="217" t="e">
        <f>#REF!</f>
        <v>#REF!</v>
      </c>
      <c r="E282" s="217" t="e">
        <f>#REF!</f>
        <v>#REF!</v>
      </c>
      <c r="F282" s="218" t="e">
        <f>#REF!</f>
        <v>#REF!</v>
      </c>
      <c r="G282" s="216" t="e">
        <f>#REF!</f>
        <v>#REF!</v>
      </c>
      <c r="H282" s="141" t="s">
        <v>210</v>
      </c>
      <c r="I282" s="252"/>
      <c r="J282" s="135" t="str">
        <f>'YARIŞMA BİLGİLERİ'!$F$21</f>
        <v>Bayanlar</v>
      </c>
      <c r="K282" s="253" t="str">
        <f t="shared" si="4"/>
        <v>İSTANBUL-70. Cezmi Or Yarışmaları</v>
      </c>
      <c r="L282" s="139" t="e">
        <f>#REF!</f>
        <v>#REF!</v>
      </c>
      <c r="M282" s="139" t="s">
        <v>251</v>
      </c>
    </row>
    <row r="283" spans="1:13" ht="24.75" customHeight="1" x14ac:dyDescent="0.2">
      <c r="A283" s="133">
        <v>745</v>
      </c>
      <c r="B283" s="213" t="s">
        <v>235</v>
      </c>
      <c r="C283" s="215" t="e">
        <f>#REF!</f>
        <v>#REF!</v>
      </c>
      <c r="D283" s="217" t="e">
        <f>#REF!</f>
        <v>#REF!</v>
      </c>
      <c r="E283" s="217" t="e">
        <f>#REF!</f>
        <v>#REF!</v>
      </c>
      <c r="F283" s="218" t="e">
        <f>#REF!</f>
        <v>#REF!</v>
      </c>
      <c r="G283" s="216" t="e">
        <f>#REF!</f>
        <v>#REF!</v>
      </c>
      <c r="H283" s="141" t="s">
        <v>210</v>
      </c>
      <c r="I283" s="252"/>
      <c r="J283" s="135" t="str">
        <f>'YARIŞMA BİLGİLERİ'!$F$21</f>
        <v>Bayanlar</v>
      </c>
      <c r="K283" s="253" t="str">
        <f t="shared" ref="K283:K346" si="5">CONCATENATE(K$1,"-",A$1)</f>
        <v>İSTANBUL-70. Cezmi Or Yarışmaları</v>
      </c>
      <c r="L283" s="139" t="e">
        <f>#REF!</f>
        <v>#REF!</v>
      </c>
      <c r="M283" s="139" t="s">
        <v>251</v>
      </c>
    </row>
    <row r="284" spans="1:13" ht="24.75" customHeight="1" x14ac:dyDescent="0.2">
      <c r="A284" s="133">
        <v>746</v>
      </c>
      <c r="B284" s="213" t="s">
        <v>235</v>
      </c>
      <c r="C284" s="215" t="e">
        <f>#REF!</f>
        <v>#REF!</v>
      </c>
      <c r="D284" s="217" t="e">
        <f>#REF!</f>
        <v>#REF!</v>
      </c>
      <c r="E284" s="217" t="e">
        <f>#REF!</f>
        <v>#REF!</v>
      </c>
      <c r="F284" s="218" t="e">
        <f>#REF!</f>
        <v>#REF!</v>
      </c>
      <c r="G284" s="216" t="e">
        <f>#REF!</f>
        <v>#REF!</v>
      </c>
      <c r="H284" s="141" t="s">
        <v>210</v>
      </c>
      <c r="I284" s="252"/>
      <c r="J284" s="135" t="str">
        <f>'YARIŞMA BİLGİLERİ'!$F$21</f>
        <v>Bayanlar</v>
      </c>
      <c r="K284" s="253" t="str">
        <f t="shared" si="5"/>
        <v>İSTANBUL-70. Cezmi Or Yarışmaları</v>
      </c>
      <c r="L284" s="139" t="e">
        <f>#REF!</f>
        <v>#REF!</v>
      </c>
      <c r="M284" s="139" t="s">
        <v>251</v>
      </c>
    </row>
    <row r="285" spans="1:13" ht="24.75" customHeight="1" x14ac:dyDescent="0.2">
      <c r="A285" s="133">
        <v>747</v>
      </c>
      <c r="B285" s="213" t="s">
        <v>235</v>
      </c>
      <c r="C285" s="215" t="e">
        <f>#REF!</f>
        <v>#REF!</v>
      </c>
      <c r="D285" s="217" t="e">
        <f>#REF!</f>
        <v>#REF!</v>
      </c>
      <c r="E285" s="217" t="e">
        <f>#REF!</f>
        <v>#REF!</v>
      </c>
      <c r="F285" s="218" t="e">
        <f>#REF!</f>
        <v>#REF!</v>
      </c>
      <c r="G285" s="216" t="e">
        <f>#REF!</f>
        <v>#REF!</v>
      </c>
      <c r="H285" s="141" t="s">
        <v>210</v>
      </c>
      <c r="I285" s="252"/>
      <c r="J285" s="135" t="str">
        <f>'YARIŞMA BİLGİLERİ'!$F$21</f>
        <v>Bayanlar</v>
      </c>
      <c r="K285" s="253" t="str">
        <f t="shared" si="5"/>
        <v>İSTANBUL-70. Cezmi Or Yarışmaları</v>
      </c>
      <c r="L285" s="139" t="e">
        <f>#REF!</f>
        <v>#REF!</v>
      </c>
      <c r="M285" s="139" t="s">
        <v>251</v>
      </c>
    </row>
    <row r="286" spans="1:13" ht="24.75" customHeight="1" x14ac:dyDescent="0.2">
      <c r="A286" s="133">
        <v>748</v>
      </c>
      <c r="B286" s="213" t="s">
        <v>235</v>
      </c>
      <c r="C286" s="215" t="e">
        <f>#REF!</f>
        <v>#REF!</v>
      </c>
      <c r="D286" s="217" t="e">
        <f>#REF!</f>
        <v>#REF!</v>
      </c>
      <c r="E286" s="217" t="e">
        <f>#REF!</f>
        <v>#REF!</v>
      </c>
      <c r="F286" s="218" t="e">
        <f>#REF!</f>
        <v>#REF!</v>
      </c>
      <c r="G286" s="216" t="e">
        <f>#REF!</f>
        <v>#REF!</v>
      </c>
      <c r="H286" s="141" t="s">
        <v>210</v>
      </c>
      <c r="I286" s="252"/>
      <c r="J286" s="135" t="str">
        <f>'YARIŞMA BİLGİLERİ'!$F$21</f>
        <v>Bayanlar</v>
      </c>
      <c r="K286" s="253" t="str">
        <f t="shared" si="5"/>
        <v>İSTANBUL-70. Cezmi Or Yarışmaları</v>
      </c>
      <c r="L286" s="139" t="e">
        <f>#REF!</f>
        <v>#REF!</v>
      </c>
      <c r="M286" s="139" t="s">
        <v>251</v>
      </c>
    </row>
    <row r="287" spans="1:13" ht="24.75" customHeight="1" x14ac:dyDescent="0.2">
      <c r="A287" s="133">
        <v>749</v>
      </c>
      <c r="B287" s="213" t="s">
        <v>235</v>
      </c>
      <c r="C287" s="215" t="e">
        <f>#REF!</f>
        <v>#REF!</v>
      </c>
      <c r="D287" s="217" t="e">
        <f>#REF!</f>
        <v>#REF!</v>
      </c>
      <c r="E287" s="217" t="e">
        <f>#REF!</f>
        <v>#REF!</v>
      </c>
      <c r="F287" s="218" t="e">
        <f>#REF!</f>
        <v>#REF!</v>
      </c>
      <c r="G287" s="216" t="e">
        <f>#REF!</f>
        <v>#REF!</v>
      </c>
      <c r="H287" s="141" t="s">
        <v>210</v>
      </c>
      <c r="I287" s="252"/>
      <c r="J287" s="135" t="str">
        <f>'YARIŞMA BİLGİLERİ'!$F$21</f>
        <v>Bayanlar</v>
      </c>
      <c r="K287" s="253" t="str">
        <f t="shared" si="5"/>
        <v>İSTANBUL-70. Cezmi Or Yarışmaları</v>
      </c>
      <c r="L287" s="139" t="e">
        <f>#REF!</f>
        <v>#REF!</v>
      </c>
      <c r="M287" s="139" t="s">
        <v>251</v>
      </c>
    </row>
    <row r="288" spans="1:13" ht="24.75" customHeight="1" x14ac:dyDescent="0.2">
      <c r="A288" s="133">
        <v>750</v>
      </c>
      <c r="B288" s="213" t="s">
        <v>235</v>
      </c>
      <c r="C288" s="215" t="e">
        <f>#REF!</f>
        <v>#REF!</v>
      </c>
      <c r="D288" s="217" t="e">
        <f>#REF!</f>
        <v>#REF!</v>
      </c>
      <c r="E288" s="217" t="e">
        <f>#REF!</f>
        <v>#REF!</v>
      </c>
      <c r="F288" s="218" t="e">
        <f>#REF!</f>
        <v>#REF!</v>
      </c>
      <c r="G288" s="216" t="e">
        <f>#REF!</f>
        <v>#REF!</v>
      </c>
      <c r="H288" s="141" t="s">
        <v>210</v>
      </c>
      <c r="I288" s="252"/>
      <c r="J288" s="135" t="str">
        <f>'YARIŞMA BİLGİLERİ'!$F$21</f>
        <v>Bayanlar</v>
      </c>
      <c r="K288" s="253" t="str">
        <f t="shared" si="5"/>
        <v>İSTANBUL-70. Cezmi Or Yarışmaları</v>
      </c>
      <c r="L288" s="139" t="e">
        <f>#REF!</f>
        <v>#REF!</v>
      </c>
      <c r="M288" s="139" t="s">
        <v>251</v>
      </c>
    </row>
    <row r="289" spans="1:13" ht="24.75" customHeight="1" x14ac:dyDescent="0.2">
      <c r="A289" s="133">
        <v>751</v>
      </c>
      <c r="B289" s="213" t="s">
        <v>235</v>
      </c>
      <c r="C289" s="215" t="e">
        <f>#REF!</f>
        <v>#REF!</v>
      </c>
      <c r="D289" s="217" t="e">
        <f>#REF!</f>
        <v>#REF!</v>
      </c>
      <c r="E289" s="217" t="e">
        <f>#REF!</f>
        <v>#REF!</v>
      </c>
      <c r="F289" s="218" t="e">
        <f>#REF!</f>
        <v>#REF!</v>
      </c>
      <c r="G289" s="216" t="e">
        <f>#REF!</f>
        <v>#REF!</v>
      </c>
      <c r="H289" s="141" t="s">
        <v>210</v>
      </c>
      <c r="I289" s="252"/>
      <c r="J289" s="135" t="str">
        <f>'YARIŞMA BİLGİLERİ'!$F$21</f>
        <v>Bayanlar</v>
      </c>
      <c r="K289" s="253" t="str">
        <f t="shared" si="5"/>
        <v>İSTANBUL-70. Cezmi Or Yarışmaları</v>
      </c>
      <c r="L289" s="139" t="e">
        <f>#REF!</f>
        <v>#REF!</v>
      </c>
      <c r="M289" s="139" t="s">
        <v>251</v>
      </c>
    </row>
    <row r="290" spans="1:13" ht="24.75" customHeight="1" x14ac:dyDescent="0.2">
      <c r="A290" s="133">
        <v>752</v>
      </c>
      <c r="B290" s="213" t="s">
        <v>314</v>
      </c>
      <c r="C290" s="215" t="e">
        <f>#REF!</f>
        <v>#REF!</v>
      </c>
      <c r="D290" s="217" t="e">
        <f>#REF!</f>
        <v>#REF!</v>
      </c>
      <c r="E290" s="217" t="e">
        <f>#REF!</f>
        <v>#REF!</v>
      </c>
      <c r="F290" s="218" t="e">
        <f>#REF!</f>
        <v>#REF!</v>
      </c>
      <c r="G290" s="216" t="e">
        <f>#REF!</f>
        <v>#REF!</v>
      </c>
      <c r="H290" s="141" t="s">
        <v>258</v>
      </c>
      <c r="I290" s="252"/>
      <c r="J290" s="135" t="str">
        <f>'YARIŞMA BİLGİLERİ'!$F$21</f>
        <v>Bayanlar</v>
      </c>
      <c r="K290" s="253" t="str">
        <f t="shared" si="5"/>
        <v>İSTANBUL-70. Cezmi Or Yarışmaları</v>
      </c>
      <c r="L290" s="139" t="e">
        <f>#REF!</f>
        <v>#REF!</v>
      </c>
      <c r="M290" s="139" t="s">
        <v>251</v>
      </c>
    </row>
    <row r="291" spans="1:13" ht="24.75" customHeight="1" x14ac:dyDescent="0.2">
      <c r="A291" s="133">
        <v>753</v>
      </c>
      <c r="B291" s="213" t="s">
        <v>314</v>
      </c>
      <c r="C291" s="215" t="e">
        <f>#REF!</f>
        <v>#REF!</v>
      </c>
      <c r="D291" s="217" t="e">
        <f>#REF!</f>
        <v>#REF!</v>
      </c>
      <c r="E291" s="217" t="e">
        <f>#REF!</f>
        <v>#REF!</v>
      </c>
      <c r="F291" s="218" t="e">
        <f>#REF!</f>
        <v>#REF!</v>
      </c>
      <c r="G291" s="216" t="e">
        <f>#REF!</f>
        <v>#REF!</v>
      </c>
      <c r="H291" s="141" t="s">
        <v>258</v>
      </c>
      <c r="I291" s="252"/>
      <c r="J291" s="135" t="str">
        <f>'YARIŞMA BİLGİLERİ'!$F$21</f>
        <v>Bayanlar</v>
      </c>
      <c r="K291" s="253" t="str">
        <f t="shared" si="5"/>
        <v>İSTANBUL-70. Cezmi Or Yarışmaları</v>
      </c>
      <c r="L291" s="139" t="e">
        <f>#REF!</f>
        <v>#REF!</v>
      </c>
      <c r="M291" s="139" t="s">
        <v>251</v>
      </c>
    </row>
    <row r="292" spans="1:13" ht="24.75" customHeight="1" x14ac:dyDescent="0.2">
      <c r="A292" s="133">
        <v>754</v>
      </c>
      <c r="B292" s="213" t="s">
        <v>314</v>
      </c>
      <c r="C292" s="215" t="e">
        <f>#REF!</f>
        <v>#REF!</v>
      </c>
      <c r="D292" s="217" t="e">
        <f>#REF!</f>
        <v>#REF!</v>
      </c>
      <c r="E292" s="217" t="e">
        <f>#REF!</f>
        <v>#REF!</v>
      </c>
      <c r="F292" s="218" t="e">
        <f>#REF!</f>
        <v>#REF!</v>
      </c>
      <c r="G292" s="216" t="e">
        <f>#REF!</f>
        <v>#REF!</v>
      </c>
      <c r="H292" s="141" t="s">
        <v>258</v>
      </c>
      <c r="I292" s="252"/>
      <c r="J292" s="135" t="str">
        <f>'YARIŞMA BİLGİLERİ'!$F$21</f>
        <v>Bayanlar</v>
      </c>
      <c r="K292" s="253" t="str">
        <f t="shared" si="5"/>
        <v>İSTANBUL-70. Cezmi Or Yarışmaları</v>
      </c>
      <c r="L292" s="139" t="e">
        <f>#REF!</f>
        <v>#REF!</v>
      </c>
      <c r="M292" s="139" t="s">
        <v>251</v>
      </c>
    </row>
    <row r="293" spans="1:13" ht="24.75" customHeight="1" x14ac:dyDescent="0.2">
      <c r="A293" s="133">
        <v>755</v>
      </c>
      <c r="B293" s="213" t="s">
        <v>314</v>
      </c>
      <c r="C293" s="215" t="e">
        <f>#REF!</f>
        <v>#REF!</v>
      </c>
      <c r="D293" s="217" t="e">
        <f>#REF!</f>
        <v>#REF!</v>
      </c>
      <c r="E293" s="217" t="e">
        <f>#REF!</f>
        <v>#REF!</v>
      </c>
      <c r="F293" s="218" t="e">
        <f>#REF!</f>
        <v>#REF!</v>
      </c>
      <c r="G293" s="216" t="e">
        <f>#REF!</f>
        <v>#REF!</v>
      </c>
      <c r="H293" s="141" t="s">
        <v>258</v>
      </c>
      <c r="I293" s="252"/>
      <c r="J293" s="135" t="str">
        <f>'YARIŞMA BİLGİLERİ'!$F$21</f>
        <v>Bayanlar</v>
      </c>
      <c r="K293" s="253" t="str">
        <f t="shared" si="5"/>
        <v>İSTANBUL-70. Cezmi Or Yarışmaları</v>
      </c>
      <c r="L293" s="139" t="e">
        <f>#REF!</f>
        <v>#REF!</v>
      </c>
      <c r="M293" s="139" t="s">
        <v>251</v>
      </c>
    </row>
    <row r="294" spans="1:13" ht="24.75" customHeight="1" x14ac:dyDescent="0.2">
      <c r="A294" s="133">
        <v>756</v>
      </c>
      <c r="B294" s="213" t="s">
        <v>314</v>
      </c>
      <c r="C294" s="215" t="e">
        <f>#REF!</f>
        <v>#REF!</v>
      </c>
      <c r="D294" s="217" t="e">
        <f>#REF!</f>
        <v>#REF!</v>
      </c>
      <c r="E294" s="217" t="e">
        <f>#REF!</f>
        <v>#REF!</v>
      </c>
      <c r="F294" s="218" t="e">
        <f>#REF!</f>
        <v>#REF!</v>
      </c>
      <c r="G294" s="216" t="e">
        <f>#REF!</f>
        <v>#REF!</v>
      </c>
      <c r="H294" s="141" t="s">
        <v>258</v>
      </c>
      <c r="I294" s="252"/>
      <c r="J294" s="135" t="str">
        <f>'YARIŞMA BİLGİLERİ'!$F$21</f>
        <v>Bayanlar</v>
      </c>
      <c r="K294" s="253" t="str">
        <f t="shared" si="5"/>
        <v>İSTANBUL-70. Cezmi Or Yarışmaları</v>
      </c>
      <c r="L294" s="139" t="e">
        <f>#REF!</f>
        <v>#REF!</v>
      </c>
      <c r="M294" s="139" t="s">
        <v>251</v>
      </c>
    </row>
    <row r="295" spans="1:13" ht="24.75" customHeight="1" x14ac:dyDescent="0.2">
      <c r="A295" s="133">
        <v>757</v>
      </c>
      <c r="B295" s="213" t="s">
        <v>314</v>
      </c>
      <c r="C295" s="215" t="e">
        <f>#REF!</f>
        <v>#REF!</v>
      </c>
      <c r="D295" s="217" t="e">
        <f>#REF!</f>
        <v>#REF!</v>
      </c>
      <c r="E295" s="217" t="e">
        <f>#REF!</f>
        <v>#REF!</v>
      </c>
      <c r="F295" s="218" t="e">
        <f>#REF!</f>
        <v>#REF!</v>
      </c>
      <c r="G295" s="216" t="e">
        <f>#REF!</f>
        <v>#REF!</v>
      </c>
      <c r="H295" s="141" t="s">
        <v>258</v>
      </c>
      <c r="I295" s="252"/>
      <c r="J295" s="135" t="str">
        <f>'YARIŞMA BİLGİLERİ'!$F$21</f>
        <v>Bayanlar</v>
      </c>
      <c r="K295" s="253" t="str">
        <f t="shared" si="5"/>
        <v>İSTANBUL-70. Cezmi Or Yarışmaları</v>
      </c>
      <c r="L295" s="139" t="e">
        <f>#REF!</f>
        <v>#REF!</v>
      </c>
      <c r="M295" s="139" t="s">
        <v>251</v>
      </c>
    </row>
    <row r="296" spans="1:13" ht="24.75" customHeight="1" x14ac:dyDescent="0.2">
      <c r="A296" s="133">
        <v>758</v>
      </c>
      <c r="B296" s="213" t="s">
        <v>314</v>
      </c>
      <c r="C296" s="215" t="e">
        <f>#REF!</f>
        <v>#REF!</v>
      </c>
      <c r="D296" s="217" t="e">
        <f>#REF!</f>
        <v>#REF!</v>
      </c>
      <c r="E296" s="217" t="e">
        <f>#REF!</f>
        <v>#REF!</v>
      </c>
      <c r="F296" s="218" t="e">
        <f>#REF!</f>
        <v>#REF!</v>
      </c>
      <c r="G296" s="216" t="e">
        <f>#REF!</f>
        <v>#REF!</v>
      </c>
      <c r="H296" s="141" t="s">
        <v>258</v>
      </c>
      <c r="I296" s="252"/>
      <c r="J296" s="135" t="str">
        <f>'YARIŞMA BİLGİLERİ'!$F$21</f>
        <v>Bayanlar</v>
      </c>
      <c r="K296" s="253" t="str">
        <f t="shared" si="5"/>
        <v>İSTANBUL-70. Cezmi Or Yarışmaları</v>
      </c>
      <c r="L296" s="139" t="e">
        <f>#REF!</f>
        <v>#REF!</v>
      </c>
      <c r="M296" s="139" t="s">
        <v>251</v>
      </c>
    </row>
    <row r="297" spans="1:13" ht="24.75" customHeight="1" x14ac:dyDescent="0.2">
      <c r="A297" s="133">
        <v>759</v>
      </c>
      <c r="B297" s="213" t="s">
        <v>314</v>
      </c>
      <c r="C297" s="215" t="e">
        <f>#REF!</f>
        <v>#REF!</v>
      </c>
      <c r="D297" s="217" t="e">
        <f>#REF!</f>
        <v>#REF!</v>
      </c>
      <c r="E297" s="217" t="e">
        <f>#REF!</f>
        <v>#REF!</v>
      </c>
      <c r="F297" s="218" t="e">
        <f>#REF!</f>
        <v>#REF!</v>
      </c>
      <c r="G297" s="216" t="e">
        <f>#REF!</f>
        <v>#REF!</v>
      </c>
      <c r="H297" s="141" t="s">
        <v>258</v>
      </c>
      <c r="I297" s="252"/>
      <c r="J297" s="135" t="str">
        <f>'YARIŞMA BİLGİLERİ'!$F$21</f>
        <v>Bayanlar</v>
      </c>
      <c r="K297" s="253" t="str">
        <f t="shared" si="5"/>
        <v>İSTANBUL-70. Cezmi Or Yarışmaları</v>
      </c>
      <c r="L297" s="139" t="e">
        <f>#REF!</f>
        <v>#REF!</v>
      </c>
      <c r="M297" s="139" t="s">
        <v>251</v>
      </c>
    </row>
    <row r="298" spans="1:13" ht="24.75" customHeight="1" x14ac:dyDescent="0.2">
      <c r="A298" s="133">
        <v>760</v>
      </c>
      <c r="B298" s="213" t="s">
        <v>314</v>
      </c>
      <c r="C298" s="215" t="e">
        <f>#REF!</f>
        <v>#REF!</v>
      </c>
      <c r="D298" s="217" t="e">
        <f>#REF!</f>
        <v>#REF!</v>
      </c>
      <c r="E298" s="217" t="e">
        <f>#REF!</f>
        <v>#REF!</v>
      </c>
      <c r="F298" s="218" t="e">
        <f>#REF!</f>
        <v>#REF!</v>
      </c>
      <c r="G298" s="216" t="e">
        <f>#REF!</f>
        <v>#REF!</v>
      </c>
      <c r="H298" s="141" t="s">
        <v>258</v>
      </c>
      <c r="I298" s="252"/>
      <c r="J298" s="135" t="str">
        <f>'YARIŞMA BİLGİLERİ'!$F$21</f>
        <v>Bayanlar</v>
      </c>
      <c r="K298" s="253" t="str">
        <f t="shared" si="5"/>
        <v>İSTANBUL-70. Cezmi Or Yarışmaları</v>
      </c>
      <c r="L298" s="139" t="e">
        <f>#REF!</f>
        <v>#REF!</v>
      </c>
      <c r="M298" s="139" t="s">
        <v>251</v>
      </c>
    </row>
    <row r="299" spans="1:13" ht="24.75" customHeight="1" x14ac:dyDescent="0.2">
      <c r="A299" s="133">
        <v>761</v>
      </c>
      <c r="B299" s="213" t="s">
        <v>314</v>
      </c>
      <c r="C299" s="215" t="e">
        <f>#REF!</f>
        <v>#REF!</v>
      </c>
      <c r="D299" s="217" t="e">
        <f>#REF!</f>
        <v>#REF!</v>
      </c>
      <c r="E299" s="217" t="e">
        <f>#REF!</f>
        <v>#REF!</v>
      </c>
      <c r="F299" s="218" t="e">
        <f>#REF!</f>
        <v>#REF!</v>
      </c>
      <c r="G299" s="216" t="e">
        <f>#REF!</f>
        <v>#REF!</v>
      </c>
      <c r="H299" s="141" t="s">
        <v>258</v>
      </c>
      <c r="I299" s="252"/>
      <c r="J299" s="135" t="str">
        <f>'YARIŞMA BİLGİLERİ'!$F$21</f>
        <v>Bayanlar</v>
      </c>
      <c r="K299" s="253" t="str">
        <f t="shared" si="5"/>
        <v>İSTANBUL-70. Cezmi Or Yarışmaları</v>
      </c>
      <c r="L299" s="139" t="e">
        <f>#REF!</f>
        <v>#REF!</v>
      </c>
      <c r="M299" s="139" t="s">
        <v>251</v>
      </c>
    </row>
    <row r="300" spans="1:13" ht="24.75" customHeight="1" x14ac:dyDescent="0.2">
      <c r="A300" s="133">
        <v>762</v>
      </c>
      <c r="B300" s="213" t="s">
        <v>314</v>
      </c>
      <c r="C300" s="215" t="e">
        <f>#REF!</f>
        <v>#REF!</v>
      </c>
      <c r="D300" s="217" t="e">
        <f>#REF!</f>
        <v>#REF!</v>
      </c>
      <c r="E300" s="217" t="e">
        <f>#REF!</f>
        <v>#REF!</v>
      </c>
      <c r="F300" s="218" t="e">
        <f>#REF!</f>
        <v>#REF!</v>
      </c>
      <c r="G300" s="216" t="e">
        <f>#REF!</f>
        <v>#REF!</v>
      </c>
      <c r="H300" s="141" t="s">
        <v>258</v>
      </c>
      <c r="I300" s="252"/>
      <c r="J300" s="135" t="str">
        <f>'YARIŞMA BİLGİLERİ'!$F$21</f>
        <v>Bayanlar</v>
      </c>
      <c r="K300" s="253" t="str">
        <f t="shared" si="5"/>
        <v>İSTANBUL-70. Cezmi Or Yarışmaları</v>
      </c>
      <c r="L300" s="139" t="e">
        <f>#REF!</f>
        <v>#REF!</v>
      </c>
      <c r="M300" s="139" t="s">
        <v>251</v>
      </c>
    </row>
    <row r="301" spans="1:13" ht="24.75" customHeight="1" x14ac:dyDescent="0.2">
      <c r="A301" s="133">
        <v>763</v>
      </c>
      <c r="B301" s="213" t="s">
        <v>314</v>
      </c>
      <c r="C301" s="215" t="e">
        <f>#REF!</f>
        <v>#REF!</v>
      </c>
      <c r="D301" s="217" t="e">
        <f>#REF!</f>
        <v>#REF!</v>
      </c>
      <c r="E301" s="217" t="e">
        <f>#REF!</f>
        <v>#REF!</v>
      </c>
      <c r="F301" s="218" t="e">
        <f>#REF!</f>
        <v>#REF!</v>
      </c>
      <c r="G301" s="216" t="e">
        <f>#REF!</f>
        <v>#REF!</v>
      </c>
      <c r="H301" s="141" t="s">
        <v>258</v>
      </c>
      <c r="I301" s="252"/>
      <c r="J301" s="135" t="str">
        <f>'YARIŞMA BİLGİLERİ'!$F$21</f>
        <v>Bayanlar</v>
      </c>
      <c r="K301" s="253" t="str">
        <f t="shared" si="5"/>
        <v>İSTANBUL-70. Cezmi Or Yarışmaları</v>
      </c>
      <c r="L301" s="139" t="e">
        <f>#REF!</f>
        <v>#REF!</v>
      </c>
      <c r="M301" s="139" t="s">
        <v>251</v>
      </c>
    </row>
    <row r="302" spans="1:13" ht="24.75" customHeight="1" x14ac:dyDescent="0.2">
      <c r="A302" s="133">
        <v>764</v>
      </c>
      <c r="B302" s="213" t="s">
        <v>314</v>
      </c>
      <c r="C302" s="215" t="e">
        <f>#REF!</f>
        <v>#REF!</v>
      </c>
      <c r="D302" s="217" t="e">
        <f>#REF!</f>
        <v>#REF!</v>
      </c>
      <c r="E302" s="217" t="e">
        <f>#REF!</f>
        <v>#REF!</v>
      </c>
      <c r="F302" s="218" t="e">
        <f>#REF!</f>
        <v>#REF!</v>
      </c>
      <c r="G302" s="216" t="e">
        <f>#REF!</f>
        <v>#REF!</v>
      </c>
      <c r="H302" s="141" t="s">
        <v>258</v>
      </c>
      <c r="I302" s="252"/>
      <c r="J302" s="135" t="str">
        <f>'YARIŞMA BİLGİLERİ'!$F$21</f>
        <v>Bayanlar</v>
      </c>
      <c r="K302" s="253" t="str">
        <f t="shared" si="5"/>
        <v>İSTANBUL-70. Cezmi Or Yarışmaları</v>
      </c>
      <c r="L302" s="139" t="e">
        <f>#REF!</f>
        <v>#REF!</v>
      </c>
      <c r="M302" s="139" t="s">
        <v>251</v>
      </c>
    </row>
    <row r="303" spans="1:13" ht="24.75" customHeight="1" x14ac:dyDescent="0.2">
      <c r="A303" s="133">
        <v>771</v>
      </c>
      <c r="B303" s="213" t="s">
        <v>314</v>
      </c>
      <c r="C303" s="215" t="e">
        <f>#REF!</f>
        <v>#REF!</v>
      </c>
      <c r="D303" s="217" t="e">
        <f>#REF!</f>
        <v>#REF!</v>
      </c>
      <c r="E303" s="217" t="e">
        <f>#REF!</f>
        <v>#REF!</v>
      </c>
      <c r="F303" s="218" t="e">
        <f>#REF!</f>
        <v>#REF!</v>
      </c>
      <c r="G303" s="216" t="e">
        <f>#REF!</f>
        <v>#REF!</v>
      </c>
      <c r="H303" s="141" t="s">
        <v>258</v>
      </c>
      <c r="I303" s="252"/>
      <c r="J303" s="135" t="str">
        <f>'YARIŞMA BİLGİLERİ'!$F$21</f>
        <v>Bayanlar</v>
      </c>
      <c r="K303" s="253" t="str">
        <f t="shared" si="5"/>
        <v>İSTANBUL-70. Cezmi Or Yarışmaları</v>
      </c>
      <c r="L303" s="139" t="e">
        <f>#REF!</f>
        <v>#REF!</v>
      </c>
      <c r="M303" s="139" t="s">
        <v>251</v>
      </c>
    </row>
    <row r="304" spans="1:13" ht="24.75" customHeight="1" x14ac:dyDescent="0.2">
      <c r="A304" s="133">
        <v>772</v>
      </c>
      <c r="B304" s="213" t="s">
        <v>314</v>
      </c>
      <c r="C304" s="215" t="e">
        <f>#REF!</f>
        <v>#REF!</v>
      </c>
      <c r="D304" s="217" t="e">
        <f>#REF!</f>
        <v>#REF!</v>
      </c>
      <c r="E304" s="217" t="e">
        <f>#REF!</f>
        <v>#REF!</v>
      </c>
      <c r="F304" s="218" t="e">
        <f>#REF!</f>
        <v>#REF!</v>
      </c>
      <c r="G304" s="216" t="e">
        <f>#REF!</f>
        <v>#REF!</v>
      </c>
      <c r="H304" s="141" t="s">
        <v>258</v>
      </c>
      <c r="I304" s="252"/>
      <c r="J304" s="135" t="str">
        <f>'YARIŞMA BİLGİLERİ'!$F$21</f>
        <v>Bayanlar</v>
      </c>
      <c r="K304" s="253" t="str">
        <f t="shared" si="5"/>
        <v>İSTANBUL-70. Cezmi Or Yarışmaları</v>
      </c>
      <c r="L304" s="139" t="e">
        <f>#REF!</f>
        <v>#REF!</v>
      </c>
      <c r="M304" s="139" t="s">
        <v>251</v>
      </c>
    </row>
    <row r="305" spans="1:13" ht="24.75" customHeight="1" x14ac:dyDescent="0.2">
      <c r="A305" s="133">
        <v>773</v>
      </c>
      <c r="B305" s="213" t="s">
        <v>314</v>
      </c>
      <c r="C305" s="215" t="e">
        <f>#REF!</f>
        <v>#REF!</v>
      </c>
      <c r="D305" s="217" t="e">
        <f>#REF!</f>
        <v>#REF!</v>
      </c>
      <c r="E305" s="217" t="e">
        <f>#REF!</f>
        <v>#REF!</v>
      </c>
      <c r="F305" s="218" t="e">
        <f>#REF!</f>
        <v>#REF!</v>
      </c>
      <c r="G305" s="216" t="e">
        <f>#REF!</f>
        <v>#REF!</v>
      </c>
      <c r="H305" s="141" t="s">
        <v>258</v>
      </c>
      <c r="I305" s="252"/>
      <c r="J305" s="135" t="str">
        <f>'YARIŞMA BİLGİLERİ'!$F$21</f>
        <v>Bayanlar</v>
      </c>
      <c r="K305" s="253" t="str">
        <f t="shared" si="5"/>
        <v>İSTANBUL-70. Cezmi Or Yarışmaları</v>
      </c>
      <c r="L305" s="139" t="e">
        <f>#REF!</f>
        <v>#REF!</v>
      </c>
      <c r="M305" s="139" t="s">
        <v>251</v>
      </c>
    </row>
    <row r="306" spans="1:13" ht="24.75" customHeight="1" x14ac:dyDescent="0.2">
      <c r="A306" s="133">
        <v>774</v>
      </c>
      <c r="B306" s="213" t="s">
        <v>314</v>
      </c>
      <c r="C306" s="215" t="e">
        <f>#REF!</f>
        <v>#REF!</v>
      </c>
      <c r="D306" s="217" t="e">
        <f>#REF!</f>
        <v>#REF!</v>
      </c>
      <c r="E306" s="217" t="e">
        <f>#REF!</f>
        <v>#REF!</v>
      </c>
      <c r="F306" s="218" t="e">
        <f>#REF!</f>
        <v>#REF!</v>
      </c>
      <c r="G306" s="216" t="e">
        <f>#REF!</f>
        <v>#REF!</v>
      </c>
      <c r="H306" s="141" t="s">
        <v>258</v>
      </c>
      <c r="I306" s="252"/>
      <c r="J306" s="135" t="str">
        <f>'YARIŞMA BİLGİLERİ'!$F$21</f>
        <v>Bayanlar</v>
      </c>
      <c r="K306" s="253" t="str">
        <f t="shared" si="5"/>
        <v>İSTANBUL-70. Cezmi Or Yarışmaları</v>
      </c>
      <c r="L306" s="139" t="e">
        <f>#REF!</f>
        <v>#REF!</v>
      </c>
      <c r="M306" s="139" t="s">
        <v>251</v>
      </c>
    </row>
    <row r="307" spans="1:13" ht="24.75" customHeight="1" x14ac:dyDescent="0.2">
      <c r="A307" s="133">
        <v>775</v>
      </c>
      <c r="B307" s="213" t="s">
        <v>314</v>
      </c>
      <c r="C307" s="215" t="e">
        <f>#REF!</f>
        <v>#REF!</v>
      </c>
      <c r="D307" s="217" t="e">
        <f>#REF!</f>
        <v>#REF!</v>
      </c>
      <c r="E307" s="217" t="e">
        <f>#REF!</f>
        <v>#REF!</v>
      </c>
      <c r="F307" s="218" t="e">
        <f>#REF!</f>
        <v>#REF!</v>
      </c>
      <c r="G307" s="216" t="e">
        <f>#REF!</f>
        <v>#REF!</v>
      </c>
      <c r="H307" s="141" t="s">
        <v>258</v>
      </c>
      <c r="I307" s="252"/>
      <c r="J307" s="135" t="str">
        <f>'YARIŞMA BİLGİLERİ'!$F$21</f>
        <v>Bayanlar</v>
      </c>
      <c r="K307" s="253" t="str">
        <f t="shared" si="5"/>
        <v>İSTANBUL-70. Cezmi Or Yarışmaları</v>
      </c>
      <c r="L307" s="139" t="e">
        <f>#REF!</f>
        <v>#REF!</v>
      </c>
      <c r="M307" s="139" t="s">
        <v>251</v>
      </c>
    </row>
    <row r="308" spans="1:13" ht="24.75" customHeight="1" x14ac:dyDescent="0.2">
      <c r="A308" s="133">
        <v>776</v>
      </c>
      <c r="B308" s="213" t="s">
        <v>314</v>
      </c>
      <c r="C308" s="215" t="e">
        <f>#REF!</f>
        <v>#REF!</v>
      </c>
      <c r="D308" s="217" t="e">
        <f>#REF!</f>
        <v>#REF!</v>
      </c>
      <c r="E308" s="217" t="e">
        <f>#REF!</f>
        <v>#REF!</v>
      </c>
      <c r="F308" s="218" t="e">
        <f>#REF!</f>
        <v>#REF!</v>
      </c>
      <c r="G308" s="216" t="e">
        <f>#REF!</f>
        <v>#REF!</v>
      </c>
      <c r="H308" s="141" t="s">
        <v>258</v>
      </c>
      <c r="I308" s="252"/>
      <c r="J308" s="135" t="str">
        <f>'YARIŞMA BİLGİLERİ'!$F$21</f>
        <v>Bayanlar</v>
      </c>
      <c r="K308" s="253" t="str">
        <f t="shared" si="5"/>
        <v>İSTANBUL-70. Cezmi Or Yarışmaları</v>
      </c>
      <c r="L308" s="139" t="e">
        <f>#REF!</f>
        <v>#REF!</v>
      </c>
      <c r="M308" s="139" t="s">
        <v>251</v>
      </c>
    </row>
    <row r="309" spans="1:13" ht="24.75" customHeight="1" x14ac:dyDescent="0.2">
      <c r="A309" s="133">
        <v>777</v>
      </c>
      <c r="B309" s="213" t="s">
        <v>314</v>
      </c>
      <c r="C309" s="215" t="e">
        <f>#REF!</f>
        <v>#REF!</v>
      </c>
      <c r="D309" s="217" t="e">
        <f>#REF!</f>
        <v>#REF!</v>
      </c>
      <c r="E309" s="217" t="e">
        <f>#REF!</f>
        <v>#REF!</v>
      </c>
      <c r="F309" s="218" t="e">
        <f>#REF!</f>
        <v>#REF!</v>
      </c>
      <c r="G309" s="216" t="e">
        <f>#REF!</f>
        <v>#REF!</v>
      </c>
      <c r="H309" s="141" t="s">
        <v>258</v>
      </c>
      <c r="I309" s="252"/>
      <c r="J309" s="135" t="str">
        <f>'YARIŞMA BİLGİLERİ'!$F$21</f>
        <v>Bayanlar</v>
      </c>
      <c r="K309" s="253" t="str">
        <f t="shared" si="5"/>
        <v>İSTANBUL-70. Cezmi Or Yarışmaları</v>
      </c>
      <c r="L309" s="139" t="e">
        <f>#REF!</f>
        <v>#REF!</v>
      </c>
      <c r="M309" s="139" t="s">
        <v>251</v>
      </c>
    </row>
    <row r="310" spans="1:13" ht="24.75" customHeight="1" x14ac:dyDescent="0.2">
      <c r="A310" s="133">
        <v>778</v>
      </c>
      <c r="B310" s="213" t="s">
        <v>314</v>
      </c>
      <c r="C310" s="215" t="e">
        <f>#REF!</f>
        <v>#REF!</v>
      </c>
      <c r="D310" s="217" t="e">
        <f>#REF!</f>
        <v>#REF!</v>
      </c>
      <c r="E310" s="217" t="e">
        <f>#REF!</f>
        <v>#REF!</v>
      </c>
      <c r="F310" s="218" t="e">
        <f>#REF!</f>
        <v>#REF!</v>
      </c>
      <c r="G310" s="216" t="e">
        <f>#REF!</f>
        <v>#REF!</v>
      </c>
      <c r="H310" s="141" t="s">
        <v>258</v>
      </c>
      <c r="I310" s="252"/>
      <c r="J310" s="135" t="str">
        <f>'YARIŞMA BİLGİLERİ'!$F$21</f>
        <v>Bayanlar</v>
      </c>
      <c r="K310" s="253" t="str">
        <f t="shared" si="5"/>
        <v>İSTANBUL-70. Cezmi Or Yarışmaları</v>
      </c>
      <c r="L310" s="139" t="e">
        <f>#REF!</f>
        <v>#REF!</v>
      </c>
      <c r="M310" s="139" t="s">
        <v>251</v>
      </c>
    </row>
    <row r="311" spans="1:13" ht="24.75" customHeight="1" x14ac:dyDescent="0.2">
      <c r="A311" s="133">
        <v>779</v>
      </c>
      <c r="B311" s="213" t="s">
        <v>314</v>
      </c>
      <c r="C311" s="215" t="e">
        <f>#REF!</f>
        <v>#REF!</v>
      </c>
      <c r="D311" s="217" t="e">
        <f>#REF!</f>
        <v>#REF!</v>
      </c>
      <c r="E311" s="217" t="e">
        <f>#REF!</f>
        <v>#REF!</v>
      </c>
      <c r="F311" s="218" t="e">
        <f>#REF!</f>
        <v>#REF!</v>
      </c>
      <c r="G311" s="216" t="e">
        <f>#REF!</f>
        <v>#REF!</v>
      </c>
      <c r="H311" s="141" t="s">
        <v>258</v>
      </c>
      <c r="I311" s="252"/>
      <c r="J311" s="135" t="str">
        <f>'YARIŞMA BİLGİLERİ'!$F$21</f>
        <v>Bayanlar</v>
      </c>
      <c r="K311" s="253" t="str">
        <f t="shared" si="5"/>
        <v>İSTANBUL-70. Cezmi Or Yarışmaları</v>
      </c>
      <c r="L311" s="139" t="e">
        <f>#REF!</f>
        <v>#REF!</v>
      </c>
      <c r="M311" s="139" t="s">
        <v>251</v>
      </c>
    </row>
    <row r="312" spans="1:13" ht="24.75" customHeight="1" x14ac:dyDescent="0.2">
      <c r="A312" s="133">
        <v>780</v>
      </c>
      <c r="B312" s="213" t="s">
        <v>314</v>
      </c>
      <c r="C312" s="215" t="e">
        <f>#REF!</f>
        <v>#REF!</v>
      </c>
      <c r="D312" s="217" t="e">
        <f>#REF!</f>
        <v>#REF!</v>
      </c>
      <c r="E312" s="217" t="e">
        <f>#REF!</f>
        <v>#REF!</v>
      </c>
      <c r="F312" s="218" t="e">
        <f>#REF!</f>
        <v>#REF!</v>
      </c>
      <c r="G312" s="216" t="e">
        <f>#REF!</f>
        <v>#REF!</v>
      </c>
      <c r="H312" s="141" t="s">
        <v>258</v>
      </c>
      <c r="I312" s="252"/>
      <c r="J312" s="135" t="str">
        <f>'YARIŞMA BİLGİLERİ'!$F$21</f>
        <v>Bayanlar</v>
      </c>
      <c r="K312" s="253" t="str">
        <f t="shared" si="5"/>
        <v>İSTANBUL-70. Cezmi Or Yarışmaları</v>
      </c>
      <c r="L312" s="139" t="e">
        <f>#REF!</f>
        <v>#REF!</v>
      </c>
      <c r="M312" s="139" t="s">
        <v>251</v>
      </c>
    </row>
    <row r="313" spans="1:13" ht="24.75" customHeight="1" x14ac:dyDescent="0.2">
      <c r="A313" s="133">
        <v>781</v>
      </c>
      <c r="B313" s="213" t="s">
        <v>314</v>
      </c>
      <c r="C313" s="215" t="e">
        <f>#REF!</f>
        <v>#REF!</v>
      </c>
      <c r="D313" s="217" t="e">
        <f>#REF!</f>
        <v>#REF!</v>
      </c>
      <c r="E313" s="217" t="e">
        <f>#REF!</f>
        <v>#REF!</v>
      </c>
      <c r="F313" s="218" t="e">
        <f>#REF!</f>
        <v>#REF!</v>
      </c>
      <c r="G313" s="216" t="e">
        <f>#REF!</f>
        <v>#REF!</v>
      </c>
      <c r="H313" s="141" t="s">
        <v>258</v>
      </c>
      <c r="I313" s="252"/>
      <c r="J313" s="135" t="str">
        <f>'YARIŞMA BİLGİLERİ'!$F$21</f>
        <v>Bayanlar</v>
      </c>
      <c r="K313" s="253" t="str">
        <f t="shared" si="5"/>
        <v>İSTANBUL-70. Cezmi Or Yarışmaları</v>
      </c>
      <c r="L313" s="139" t="e">
        <f>#REF!</f>
        <v>#REF!</v>
      </c>
      <c r="M313" s="139" t="s">
        <v>251</v>
      </c>
    </row>
    <row r="314" spans="1:13" ht="24.75" customHeight="1" x14ac:dyDescent="0.2">
      <c r="A314" s="133">
        <v>782</v>
      </c>
      <c r="B314" s="213" t="s">
        <v>314</v>
      </c>
      <c r="C314" s="215" t="e">
        <f>#REF!</f>
        <v>#REF!</v>
      </c>
      <c r="D314" s="217" t="e">
        <f>#REF!</f>
        <v>#REF!</v>
      </c>
      <c r="E314" s="217" t="e">
        <f>#REF!</f>
        <v>#REF!</v>
      </c>
      <c r="F314" s="218" t="e">
        <f>#REF!</f>
        <v>#REF!</v>
      </c>
      <c r="G314" s="216" t="e">
        <f>#REF!</f>
        <v>#REF!</v>
      </c>
      <c r="H314" s="141" t="s">
        <v>258</v>
      </c>
      <c r="I314" s="252"/>
      <c r="J314" s="135" t="str">
        <f>'YARIŞMA BİLGİLERİ'!$F$21</f>
        <v>Bayanlar</v>
      </c>
      <c r="K314" s="253" t="str">
        <f t="shared" si="5"/>
        <v>İSTANBUL-70. Cezmi Or Yarışmaları</v>
      </c>
      <c r="L314" s="139" t="e">
        <f>#REF!</f>
        <v>#REF!</v>
      </c>
      <c r="M314" s="139" t="s">
        <v>251</v>
      </c>
    </row>
    <row r="315" spans="1:13" ht="24.75" customHeight="1" x14ac:dyDescent="0.2">
      <c r="A315" s="133">
        <v>783</v>
      </c>
      <c r="B315" s="213" t="s">
        <v>314</v>
      </c>
      <c r="C315" s="215" t="e">
        <f>#REF!</f>
        <v>#REF!</v>
      </c>
      <c r="D315" s="217" t="e">
        <f>#REF!</f>
        <v>#REF!</v>
      </c>
      <c r="E315" s="217" t="e">
        <f>#REF!</f>
        <v>#REF!</v>
      </c>
      <c r="F315" s="218" t="e">
        <f>#REF!</f>
        <v>#REF!</v>
      </c>
      <c r="G315" s="216" t="e">
        <f>#REF!</f>
        <v>#REF!</v>
      </c>
      <c r="H315" s="141" t="s">
        <v>258</v>
      </c>
      <c r="I315" s="252"/>
      <c r="J315" s="135" t="str">
        <f>'YARIŞMA BİLGİLERİ'!$F$21</f>
        <v>Bayanlar</v>
      </c>
      <c r="K315" s="253" t="str">
        <f t="shared" si="5"/>
        <v>İSTANBUL-70. Cezmi Or Yarışmaları</v>
      </c>
      <c r="L315" s="139" t="e">
        <f>#REF!</f>
        <v>#REF!</v>
      </c>
      <c r="M315" s="139" t="s">
        <v>251</v>
      </c>
    </row>
    <row r="316" spans="1:13" ht="24.75" customHeight="1" x14ac:dyDescent="0.2">
      <c r="A316" s="133">
        <v>784</v>
      </c>
      <c r="B316" s="213" t="s">
        <v>314</v>
      </c>
      <c r="C316" s="215" t="e">
        <f>#REF!</f>
        <v>#REF!</v>
      </c>
      <c r="D316" s="217" t="e">
        <f>#REF!</f>
        <v>#REF!</v>
      </c>
      <c r="E316" s="217" t="e">
        <f>#REF!</f>
        <v>#REF!</v>
      </c>
      <c r="F316" s="218" t="e">
        <f>#REF!</f>
        <v>#REF!</v>
      </c>
      <c r="G316" s="216" t="e">
        <f>#REF!</f>
        <v>#REF!</v>
      </c>
      <c r="H316" s="141" t="s">
        <v>258</v>
      </c>
      <c r="I316" s="252"/>
      <c r="J316" s="135" t="str">
        <f>'YARIŞMA BİLGİLERİ'!$F$21</f>
        <v>Bayanlar</v>
      </c>
      <c r="K316" s="253" t="str">
        <f t="shared" si="5"/>
        <v>İSTANBUL-70. Cezmi Or Yarışmaları</v>
      </c>
      <c r="L316" s="139" t="e">
        <f>#REF!</f>
        <v>#REF!</v>
      </c>
      <c r="M316" s="139" t="s">
        <v>251</v>
      </c>
    </row>
    <row r="317" spans="1:13" ht="24.75" customHeight="1" x14ac:dyDescent="0.2">
      <c r="A317" s="133">
        <v>785</v>
      </c>
      <c r="B317" s="213" t="s">
        <v>314</v>
      </c>
      <c r="C317" s="215" t="e">
        <f>#REF!</f>
        <v>#REF!</v>
      </c>
      <c r="D317" s="217" t="e">
        <f>#REF!</f>
        <v>#REF!</v>
      </c>
      <c r="E317" s="217" t="e">
        <f>#REF!</f>
        <v>#REF!</v>
      </c>
      <c r="F317" s="218" t="e">
        <f>#REF!</f>
        <v>#REF!</v>
      </c>
      <c r="G317" s="216" t="e">
        <f>#REF!</f>
        <v>#REF!</v>
      </c>
      <c r="H317" s="141" t="s">
        <v>258</v>
      </c>
      <c r="I317" s="252"/>
      <c r="J317" s="135" t="str">
        <f>'YARIŞMA BİLGİLERİ'!$F$21</f>
        <v>Bayanlar</v>
      </c>
      <c r="K317" s="253" t="str">
        <f t="shared" si="5"/>
        <v>İSTANBUL-70. Cezmi Or Yarışmaları</v>
      </c>
      <c r="L317" s="139" t="e">
        <f>#REF!</f>
        <v>#REF!</v>
      </c>
      <c r="M317" s="139" t="s">
        <v>251</v>
      </c>
    </row>
    <row r="318" spans="1:13" ht="57.75" customHeight="1" x14ac:dyDescent="0.2">
      <c r="A318" s="133">
        <v>786</v>
      </c>
      <c r="B318" s="143" t="s">
        <v>313</v>
      </c>
      <c r="C318" s="134" t="e">
        <f>#REF!</f>
        <v>#REF!</v>
      </c>
      <c r="D318" s="138" t="e">
        <f>#REF!</f>
        <v>#REF!</v>
      </c>
      <c r="E318" s="138" t="e">
        <f>#REF!</f>
        <v>#REF!</v>
      </c>
      <c r="F318" s="179" t="e">
        <f>#REF!</f>
        <v>#REF!</v>
      </c>
      <c r="G318" s="141" t="e">
        <f>#REF!</f>
        <v>#REF!</v>
      </c>
      <c r="H318" s="141" t="s">
        <v>313</v>
      </c>
      <c r="I318" s="141"/>
      <c r="J318" s="135" t="str">
        <f>'YARIŞMA BİLGİLERİ'!$F$21</f>
        <v>Bayanlar</v>
      </c>
      <c r="K318" s="138" t="str">
        <f t="shared" si="5"/>
        <v>İSTANBUL-70. Cezmi Or Yarışmaları</v>
      </c>
      <c r="L318" s="139" t="e">
        <f>#REF!</f>
        <v>#REF!</v>
      </c>
      <c r="M318" s="139" t="s">
        <v>251</v>
      </c>
    </row>
    <row r="319" spans="1:13" ht="57.75" customHeight="1" x14ac:dyDescent="0.2">
      <c r="A319" s="133">
        <v>787</v>
      </c>
      <c r="B319" s="143" t="s">
        <v>313</v>
      </c>
      <c r="C319" s="134" t="e">
        <f>#REF!</f>
        <v>#REF!</v>
      </c>
      <c r="D319" s="138" t="e">
        <f>#REF!</f>
        <v>#REF!</v>
      </c>
      <c r="E319" s="138" t="e">
        <f>#REF!</f>
        <v>#REF!</v>
      </c>
      <c r="F319" s="179" t="e">
        <f>#REF!</f>
        <v>#REF!</v>
      </c>
      <c r="G319" s="141" t="e">
        <f>#REF!</f>
        <v>#REF!</v>
      </c>
      <c r="H319" s="141" t="s">
        <v>313</v>
      </c>
      <c r="I319" s="141"/>
      <c r="J319" s="135" t="str">
        <f>'YARIŞMA BİLGİLERİ'!$F$21</f>
        <v>Bayanlar</v>
      </c>
      <c r="K319" s="138" t="str">
        <f t="shared" si="5"/>
        <v>İSTANBUL-70. Cezmi Or Yarışmaları</v>
      </c>
      <c r="L319" s="139" t="e">
        <f>#REF!</f>
        <v>#REF!</v>
      </c>
      <c r="M319" s="139" t="s">
        <v>251</v>
      </c>
    </row>
    <row r="320" spans="1:13" ht="57.75" customHeight="1" x14ac:dyDescent="0.2">
      <c r="A320" s="133">
        <v>788</v>
      </c>
      <c r="B320" s="143" t="s">
        <v>313</v>
      </c>
      <c r="C320" s="134" t="e">
        <f>#REF!</f>
        <v>#REF!</v>
      </c>
      <c r="D320" s="138" t="e">
        <f>#REF!</f>
        <v>#REF!</v>
      </c>
      <c r="E320" s="138" t="e">
        <f>#REF!</f>
        <v>#REF!</v>
      </c>
      <c r="F320" s="179" t="e">
        <f>#REF!</f>
        <v>#REF!</v>
      </c>
      <c r="G320" s="141" t="e">
        <f>#REF!</f>
        <v>#REF!</v>
      </c>
      <c r="H320" s="141" t="s">
        <v>313</v>
      </c>
      <c r="I320" s="141"/>
      <c r="J320" s="135" t="str">
        <f>'YARIŞMA BİLGİLERİ'!$F$21</f>
        <v>Bayanlar</v>
      </c>
      <c r="K320" s="138" t="str">
        <f t="shared" si="5"/>
        <v>İSTANBUL-70. Cezmi Or Yarışmaları</v>
      </c>
      <c r="L320" s="139" t="e">
        <f>#REF!</f>
        <v>#REF!</v>
      </c>
      <c r="M320" s="139" t="s">
        <v>251</v>
      </c>
    </row>
    <row r="321" spans="1:13" ht="57.75" customHeight="1" x14ac:dyDescent="0.2">
      <c r="A321" s="133">
        <v>789</v>
      </c>
      <c r="B321" s="143" t="s">
        <v>313</v>
      </c>
      <c r="C321" s="134" t="e">
        <f>#REF!</f>
        <v>#REF!</v>
      </c>
      <c r="D321" s="138" t="e">
        <f>#REF!</f>
        <v>#REF!</v>
      </c>
      <c r="E321" s="138" t="e">
        <f>#REF!</f>
        <v>#REF!</v>
      </c>
      <c r="F321" s="179" t="e">
        <f>#REF!</f>
        <v>#REF!</v>
      </c>
      <c r="G321" s="141" t="e">
        <f>#REF!</f>
        <v>#REF!</v>
      </c>
      <c r="H321" s="141" t="s">
        <v>313</v>
      </c>
      <c r="I321" s="141"/>
      <c r="J321" s="135" t="str">
        <f>'YARIŞMA BİLGİLERİ'!$F$21</f>
        <v>Bayanlar</v>
      </c>
      <c r="K321" s="138" t="str">
        <f t="shared" si="5"/>
        <v>İSTANBUL-70. Cezmi Or Yarışmaları</v>
      </c>
      <c r="L321" s="139" t="e">
        <f>#REF!</f>
        <v>#REF!</v>
      </c>
      <c r="M321" s="139" t="s">
        <v>251</v>
      </c>
    </row>
    <row r="322" spans="1:13" ht="57.75" customHeight="1" x14ac:dyDescent="0.2">
      <c r="A322" s="133">
        <v>790</v>
      </c>
      <c r="B322" s="143" t="s">
        <v>313</v>
      </c>
      <c r="C322" s="134" t="e">
        <f>#REF!</f>
        <v>#REF!</v>
      </c>
      <c r="D322" s="138" t="e">
        <f>#REF!</f>
        <v>#REF!</v>
      </c>
      <c r="E322" s="138" t="e">
        <f>#REF!</f>
        <v>#REF!</v>
      </c>
      <c r="F322" s="179" t="e">
        <f>#REF!</f>
        <v>#REF!</v>
      </c>
      <c r="G322" s="141" t="e">
        <f>#REF!</f>
        <v>#REF!</v>
      </c>
      <c r="H322" s="141" t="s">
        <v>313</v>
      </c>
      <c r="I322" s="141"/>
      <c r="J322" s="135" t="str">
        <f>'YARIŞMA BİLGİLERİ'!$F$21</f>
        <v>Bayanlar</v>
      </c>
      <c r="K322" s="138" t="str">
        <f t="shared" si="5"/>
        <v>İSTANBUL-70. Cezmi Or Yarışmaları</v>
      </c>
      <c r="L322" s="139" t="e">
        <f>#REF!</f>
        <v>#REF!</v>
      </c>
      <c r="M322" s="139" t="s">
        <v>251</v>
      </c>
    </row>
    <row r="323" spans="1:13" ht="57.75" customHeight="1" x14ac:dyDescent="0.2">
      <c r="A323" s="133">
        <v>791</v>
      </c>
      <c r="B323" s="143" t="s">
        <v>313</v>
      </c>
      <c r="C323" s="134" t="e">
        <f>#REF!</f>
        <v>#REF!</v>
      </c>
      <c r="D323" s="138" t="e">
        <f>#REF!</f>
        <v>#REF!</v>
      </c>
      <c r="E323" s="138" t="e">
        <f>#REF!</f>
        <v>#REF!</v>
      </c>
      <c r="F323" s="179" t="e">
        <f>#REF!</f>
        <v>#REF!</v>
      </c>
      <c r="G323" s="141" t="e">
        <f>#REF!</f>
        <v>#REF!</v>
      </c>
      <c r="H323" s="141" t="s">
        <v>313</v>
      </c>
      <c r="I323" s="141"/>
      <c r="J323" s="135" t="str">
        <f>'YARIŞMA BİLGİLERİ'!$F$21</f>
        <v>Bayanlar</v>
      </c>
      <c r="K323" s="138" t="str">
        <f t="shared" si="5"/>
        <v>İSTANBUL-70. Cezmi Or Yarışmaları</v>
      </c>
      <c r="L323" s="139" t="e">
        <f>#REF!</f>
        <v>#REF!</v>
      </c>
      <c r="M323" s="139" t="s">
        <v>251</v>
      </c>
    </row>
    <row r="324" spans="1:13" ht="57.75" customHeight="1" x14ac:dyDescent="0.2">
      <c r="A324" s="133">
        <v>792</v>
      </c>
      <c r="B324" s="143" t="s">
        <v>313</v>
      </c>
      <c r="C324" s="134" t="e">
        <f>#REF!</f>
        <v>#REF!</v>
      </c>
      <c r="D324" s="138" t="e">
        <f>#REF!</f>
        <v>#REF!</v>
      </c>
      <c r="E324" s="138" t="e">
        <f>#REF!</f>
        <v>#REF!</v>
      </c>
      <c r="F324" s="179" t="e">
        <f>#REF!</f>
        <v>#REF!</v>
      </c>
      <c r="G324" s="141" t="e">
        <f>#REF!</f>
        <v>#REF!</v>
      </c>
      <c r="H324" s="141" t="s">
        <v>313</v>
      </c>
      <c r="I324" s="141"/>
      <c r="J324" s="135" t="str">
        <f>'YARIŞMA BİLGİLERİ'!$F$21</f>
        <v>Bayanlar</v>
      </c>
      <c r="K324" s="138" t="str">
        <f t="shared" si="5"/>
        <v>İSTANBUL-70. Cezmi Or Yarışmaları</v>
      </c>
      <c r="L324" s="139" t="e">
        <f>#REF!</f>
        <v>#REF!</v>
      </c>
      <c r="M324" s="139" t="s">
        <v>251</v>
      </c>
    </row>
    <row r="325" spans="1:13" ht="57.75" customHeight="1" x14ac:dyDescent="0.2">
      <c r="A325" s="133">
        <v>793</v>
      </c>
      <c r="B325" s="143" t="s">
        <v>313</v>
      </c>
      <c r="C325" s="134" t="e">
        <f>#REF!</f>
        <v>#REF!</v>
      </c>
      <c r="D325" s="138" t="e">
        <f>#REF!</f>
        <v>#REF!</v>
      </c>
      <c r="E325" s="138" t="e">
        <f>#REF!</f>
        <v>#REF!</v>
      </c>
      <c r="F325" s="179" t="e">
        <f>#REF!</f>
        <v>#REF!</v>
      </c>
      <c r="G325" s="141" t="e">
        <f>#REF!</f>
        <v>#REF!</v>
      </c>
      <c r="H325" s="141" t="s">
        <v>313</v>
      </c>
      <c r="I325" s="141"/>
      <c r="J325" s="135" t="str">
        <f>'YARIŞMA BİLGİLERİ'!$F$21</f>
        <v>Bayanlar</v>
      </c>
      <c r="K325" s="138" t="str">
        <f t="shared" si="5"/>
        <v>İSTANBUL-70. Cezmi Or Yarışmaları</v>
      </c>
      <c r="L325" s="139" t="e">
        <f>#REF!</f>
        <v>#REF!</v>
      </c>
      <c r="M325" s="139" t="s">
        <v>251</v>
      </c>
    </row>
    <row r="326" spans="1:13" ht="57.75" customHeight="1" x14ac:dyDescent="0.2">
      <c r="A326" s="133">
        <v>794</v>
      </c>
      <c r="B326" s="143" t="s">
        <v>313</v>
      </c>
      <c r="C326" s="134" t="e">
        <f>#REF!</f>
        <v>#REF!</v>
      </c>
      <c r="D326" s="138" t="e">
        <f>#REF!</f>
        <v>#REF!</v>
      </c>
      <c r="E326" s="138" t="e">
        <f>#REF!</f>
        <v>#REF!</v>
      </c>
      <c r="F326" s="179" t="e">
        <f>#REF!</f>
        <v>#REF!</v>
      </c>
      <c r="G326" s="141" t="e">
        <f>#REF!</f>
        <v>#REF!</v>
      </c>
      <c r="H326" s="141" t="s">
        <v>313</v>
      </c>
      <c r="I326" s="141"/>
      <c r="J326" s="135" t="str">
        <f>'YARIŞMA BİLGİLERİ'!$F$21</f>
        <v>Bayanlar</v>
      </c>
      <c r="K326" s="138" t="str">
        <f t="shared" si="5"/>
        <v>İSTANBUL-70. Cezmi Or Yarışmaları</v>
      </c>
      <c r="L326" s="139" t="e">
        <f>#REF!</f>
        <v>#REF!</v>
      </c>
      <c r="M326" s="139" t="s">
        <v>251</v>
      </c>
    </row>
    <row r="327" spans="1:13" ht="57.75" customHeight="1" x14ac:dyDescent="0.2">
      <c r="A327" s="133">
        <v>795</v>
      </c>
      <c r="B327" s="143" t="s">
        <v>313</v>
      </c>
      <c r="C327" s="134" t="e">
        <f>#REF!</f>
        <v>#REF!</v>
      </c>
      <c r="D327" s="138" t="e">
        <f>#REF!</f>
        <v>#REF!</v>
      </c>
      <c r="E327" s="138" t="e">
        <f>#REF!</f>
        <v>#REF!</v>
      </c>
      <c r="F327" s="179" t="e">
        <f>#REF!</f>
        <v>#REF!</v>
      </c>
      <c r="G327" s="141" t="e">
        <f>#REF!</f>
        <v>#REF!</v>
      </c>
      <c r="H327" s="141" t="s">
        <v>313</v>
      </c>
      <c r="I327" s="141"/>
      <c r="J327" s="135" t="str">
        <f>'YARIŞMA BİLGİLERİ'!$F$21</f>
        <v>Bayanlar</v>
      </c>
      <c r="K327" s="138" t="str">
        <f t="shared" si="5"/>
        <v>İSTANBUL-70. Cezmi Or Yarışmaları</v>
      </c>
      <c r="L327" s="139" t="e">
        <f>#REF!</f>
        <v>#REF!</v>
      </c>
      <c r="M327" s="139" t="s">
        <v>251</v>
      </c>
    </row>
    <row r="328" spans="1:13" ht="57.75" customHeight="1" x14ac:dyDescent="0.2">
      <c r="A328" s="133">
        <v>796</v>
      </c>
      <c r="B328" s="143" t="s">
        <v>313</v>
      </c>
      <c r="C328" s="134" t="e">
        <f>#REF!</f>
        <v>#REF!</v>
      </c>
      <c r="D328" s="138" t="e">
        <f>#REF!</f>
        <v>#REF!</v>
      </c>
      <c r="E328" s="138" t="e">
        <f>#REF!</f>
        <v>#REF!</v>
      </c>
      <c r="F328" s="179" t="e">
        <f>#REF!</f>
        <v>#REF!</v>
      </c>
      <c r="G328" s="141" t="e">
        <f>#REF!</f>
        <v>#REF!</v>
      </c>
      <c r="H328" s="141" t="s">
        <v>313</v>
      </c>
      <c r="I328" s="141"/>
      <c r="J328" s="135" t="str">
        <f>'YARIŞMA BİLGİLERİ'!$F$21</f>
        <v>Bayanlar</v>
      </c>
      <c r="K328" s="138" t="str">
        <f t="shared" si="5"/>
        <v>İSTANBUL-70. Cezmi Or Yarışmaları</v>
      </c>
      <c r="L328" s="139" t="e">
        <f>#REF!</f>
        <v>#REF!</v>
      </c>
      <c r="M328" s="139" t="s">
        <v>251</v>
      </c>
    </row>
    <row r="329" spans="1:13" ht="57.75" customHeight="1" x14ac:dyDescent="0.2">
      <c r="A329" s="133">
        <v>797</v>
      </c>
      <c r="B329" s="143" t="s">
        <v>313</v>
      </c>
      <c r="C329" s="134" t="e">
        <f>#REF!</f>
        <v>#REF!</v>
      </c>
      <c r="D329" s="138" t="e">
        <f>#REF!</f>
        <v>#REF!</v>
      </c>
      <c r="E329" s="138" t="e">
        <f>#REF!</f>
        <v>#REF!</v>
      </c>
      <c r="F329" s="179" t="e">
        <f>#REF!</f>
        <v>#REF!</v>
      </c>
      <c r="G329" s="141" t="e">
        <f>#REF!</f>
        <v>#REF!</v>
      </c>
      <c r="H329" s="141" t="s">
        <v>313</v>
      </c>
      <c r="I329" s="141"/>
      <c r="J329" s="135" t="str">
        <f>'YARIŞMA BİLGİLERİ'!$F$21</f>
        <v>Bayanlar</v>
      </c>
      <c r="K329" s="138" t="str">
        <f t="shared" si="5"/>
        <v>İSTANBUL-70. Cezmi Or Yarışmaları</v>
      </c>
      <c r="L329" s="139" t="e">
        <f>#REF!</f>
        <v>#REF!</v>
      </c>
      <c r="M329" s="139" t="s">
        <v>251</v>
      </c>
    </row>
    <row r="330" spans="1:13" ht="57.75" customHeight="1" x14ac:dyDescent="0.2">
      <c r="A330" s="133">
        <v>798</v>
      </c>
      <c r="B330" s="143" t="s">
        <v>313</v>
      </c>
      <c r="C330" s="134" t="e">
        <f>#REF!</f>
        <v>#REF!</v>
      </c>
      <c r="D330" s="138" t="e">
        <f>#REF!</f>
        <v>#REF!</v>
      </c>
      <c r="E330" s="138" t="e">
        <f>#REF!</f>
        <v>#REF!</v>
      </c>
      <c r="F330" s="179" t="e">
        <f>#REF!</f>
        <v>#REF!</v>
      </c>
      <c r="G330" s="141" t="e">
        <f>#REF!</f>
        <v>#REF!</v>
      </c>
      <c r="H330" s="141" t="s">
        <v>313</v>
      </c>
      <c r="I330" s="141"/>
      <c r="J330" s="135" t="str">
        <f>'YARIŞMA BİLGİLERİ'!$F$21</f>
        <v>Bayanlar</v>
      </c>
      <c r="K330" s="138" t="str">
        <f t="shared" si="5"/>
        <v>İSTANBUL-70. Cezmi Or Yarışmaları</v>
      </c>
      <c r="L330" s="139" t="e">
        <f>#REF!</f>
        <v>#REF!</v>
      </c>
      <c r="M330" s="139" t="s">
        <v>251</v>
      </c>
    </row>
    <row r="331" spans="1:13" ht="57.75" customHeight="1" x14ac:dyDescent="0.2">
      <c r="A331" s="133">
        <v>799</v>
      </c>
      <c r="B331" s="143" t="s">
        <v>313</v>
      </c>
      <c r="C331" s="134" t="e">
        <f>#REF!</f>
        <v>#REF!</v>
      </c>
      <c r="D331" s="138" t="e">
        <f>#REF!</f>
        <v>#REF!</v>
      </c>
      <c r="E331" s="138" t="e">
        <f>#REF!</f>
        <v>#REF!</v>
      </c>
      <c r="F331" s="179" t="e">
        <f>#REF!</f>
        <v>#REF!</v>
      </c>
      <c r="G331" s="141" t="e">
        <f>#REF!</f>
        <v>#REF!</v>
      </c>
      <c r="H331" s="141" t="s">
        <v>313</v>
      </c>
      <c r="I331" s="141"/>
      <c r="J331" s="135" t="str">
        <f>'YARIŞMA BİLGİLERİ'!$F$21</f>
        <v>Bayanlar</v>
      </c>
      <c r="K331" s="138" t="str">
        <f t="shared" si="5"/>
        <v>İSTANBUL-70. Cezmi Or Yarışmaları</v>
      </c>
      <c r="L331" s="139" t="e">
        <f>#REF!</f>
        <v>#REF!</v>
      </c>
      <c r="M331" s="139" t="s">
        <v>251</v>
      </c>
    </row>
    <row r="332" spans="1:13" ht="57.75" customHeight="1" x14ac:dyDescent="0.2">
      <c r="A332" s="133">
        <v>800</v>
      </c>
      <c r="B332" s="143" t="s">
        <v>313</v>
      </c>
      <c r="C332" s="134" t="e">
        <f>#REF!</f>
        <v>#REF!</v>
      </c>
      <c r="D332" s="138" t="e">
        <f>#REF!</f>
        <v>#REF!</v>
      </c>
      <c r="E332" s="138" t="e">
        <f>#REF!</f>
        <v>#REF!</v>
      </c>
      <c r="F332" s="179" t="e">
        <f>#REF!</f>
        <v>#REF!</v>
      </c>
      <c r="G332" s="141" t="e">
        <f>#REF!</f>
        <v>#REF!</v>
      </c>
      <c r="H332" s="141" t="s">
        <v>313</v>
      </c>
      <c r="I332" s="141"/>
      <c r="J332" s="135" t="str">
        <f>'YARIŞMA BİLGİLERİ'!$F$21</f>
        <v>Bayanlar</v>
      </c>
      <c r="K332" s="138" t="str">
        <f t="shared" si="5"/>
        <v>İSTANBUL-70. Cezmi Or Yarışmaları</v>
      </c>
      <c r="L332" s="139" t="e">
        <f>#REF!</f>
        <v>#REF!</v>
      </c>
      <c r="M332" s="139" t="s">
        <v>251</v>
      </c>
    </row>
    <row r="333" spans="1:13" ht="57.75" customHeight="1" x14ac:dyDescent="0.2">
      <c r="A333" s="133">
        <v>801</v>
      </c>
      <c r="B333" s="143" t="s">
        <v>313</v>
      </c>
      <c r="C333" s="134" t="e">
        <f>#REF!</f>
        <v>#REF!</v>
      </c>
      <c r="D333" s="138" t="e">
        <f>#REF!</f>
        <v>#REF!</v>
      </c>
      <c r="E333" s="138" t="e">
        <f>#REF!</f>
        <v>#REF!</v>
      </c>
      <c r="F333" s="179" t="e">
        <f>#REF!</f>
        <v>#REF!</v>
      </c>
      <c r="G333" s="141" t="e">
        <f>#REF!</f>
        <v>#REF!</v>
      </c>
      <c r="H333" s="141" t="s">
        <v>313</v>
      </c>
      <c r="I333" s="141"/>
      <c r="J333" s="135" t="str">
        <f>'YARIŞMA BİLGİLERİ'!$F$21</f>
        <v>Bayanlar</v>
      </c>
      <c r="K333" s="138" t="str">
        <f t="shared" si="5"/>
        <v>İSTANBUL-70. Cezmi Or Yarışmaları</v>
      </c>
      <c r="L333" s="139" t="e">
        <f>#REF!</f>
        <v>#REF!</v>
      </c>
      <c r="M333" s="139" t="s">
        <v>251</v>
      </c>
    </row>
    <row r="334" spans="1:13" ht="57.75" customHeight="1" x14ac:dyDescent="0.2">
      <c r="A334" s="133">
        <v>802</v>
      </c>
      <c r="B334" s="143" t="s">
        <v>313</v>
      </c>
      <c r="C334" s="134" t="e">
        <f>#REF!</f>
        <v>#REF!</v>
      </c>
      <c r="D334" s="138" t="e">
        <f>#REF!</f>
        <v>#REF!</v>
      </c>
      <c r="E334" s="138" t="e">
        <f>#REF!</f>
        <v>#REF!</v>
      </c>
      <c r="F334" s="179" t="e">
        <f>#REF!</f>
        <v>#REF!</v>
      </c>
      <c r="G334" s="141" t="e">
        <f>#REF!</f>
        <v>#REF!</v>
      </c>
      <c r="H334" s="141" t="s">
        <v>313</v>
      </c>
      <c r="I334" s="141"/>
      <c r="J334" s="135" t="str">
        <f>'YARIŞMA BİLGİLERİ'!$F$21</f>
        <v>Bayanlar</v>
      </c>
      <c r="K334" s="138" t="str">
        <f t="shared" si="5"/>
        <v>İSTANBUL-70. Cezmi Or Yarışmaları</v>
      </c>
      <c r="L334" s="139" t="e">
        <f>#REF!</f>
        <v>#REF!</v>
      </c>
      <c r="M334" s="139" t="s">
        <v>251</v>
      </c>
    </row>
    <row r="335" spans="1:13" ht="57.75" customHeight="1" x14ac:dyDescent="0.2">
      <c r="A335" s="133">
        <v>803</v>
      </c>
      <c r="B335" s="143" t="s">
        <v>313</v>
      </c>
      <c r="C335" s="134" t="e">
        <f>#REF!</f>
        <v>#REF!</v>
      </c>
      <c r="D335" s="138" t="e">
        <f>#REF!</f>
        <v>#REF!</v>
      </c>
      <c r="E335" s="138" t="e">
        <f>#REF!</f>
        <v>#REF!</v>
      </c>
      <c r="F335" s="179" t="e">
        <f>#REF!</f>
        <v>#REF!</v>
      </c>
      <c r="G335" s="141" t="e">
        <f>#REF!</f>
        <v>#REF!</v>
      </c>
      <c r="H335" s="141" t="s">
        <v>313</v>
      </c>
      <c r="I335" s="141"/>
      <c r="J335" s="135" t="str">
        <f>'YARIŞMA BİLGİLERİ'!$F$21</f>
        <v>Bayanlar</v>
      </c>
      <c r="K335" s="138" t="str">
        <f t="shared" si="5"/>
        <v>İSTANBUL-70. Cezmi Or Yarışmaları</v>
      </c>
      <c r="L335" s="139" t="e">
        <f>#REF!</f>
        <v>#REF!</v>
      </c>
      <c r="M335" s="139" t="s">
        <v>251</v>
      </c>
    </row>
    <row r="336" spans="1:13" ht="24" x14ac:dyDescent="0.2">
      <c r="A336" s="133">
        <v>804</v>
      </c>
      <c r="B336" s="143" t="s">
        <v>101</v>
      </c>
      <c r="C336" s="134" t="str">
        <f>'800m.'!C8</f>
        <v>01.02.1995</v>
      </c>
      <c r="D336" s="138" t="str">
        <f>'800m.'!D8</f>
        <v>ASLI ARIK</v>
      </c>
      <c r="E336" s="138" t="str">
        <f>'800m.'!E8</f>
        <v>TUR</v>
      </c>
      <c r="F336" s="179">
        <f>'800m.'!F8</f>
        <v>20679</v>
      </c>
      <c r="G336" s="136">
        <f>'800m.'!A8</f>
        <v>1</v>
      </c>
      <c r="H336" s="135" t="s">
        <v>101</v>
      </c>
      <c r="I336" s="141"/>
      <c r="J336" s="135" t="str">
        <f>'YARIŞMA BİLGİLERİ'!$F$21</f>
        <v>Bayanlar</v>
      </c>
      <c r="K336" s="138" t="str">
        <f t="shared" si="5"/>
        <v>İSTANBUL-70. Cezmi Or Yarışmaları</v>
      </c>
      <c r="L336" s="139" t="str">
        <f>'800m.'!N$4</f>
        <v>13 Haziran 2015 - 17:10</v>
      </c>
      <c r="M336" s="139" t="s">
        <v>251</v>
      </c>
    </row>
    <row r="337" spans="1:13" ht="24" x14ac:dyDescent="0.2">
      <c r="A337" s="133">
        <v>805</v>
      </c>
      <c r="B337" s="143" t="s">
        <v>101</v>
      </c>
      <c r="C337" s="134">
        <f>'800m.'!C9</f>
        <v>33045</v>
      </c>
      <c r="D337" s="138" t="str">
        <f>'800m.'!D9</f>
        <v>DEMET DİNÇ</v>
      </c>
      <c r="E337" s="138" t="str">
        <f>'800m.'!E9</f>
        <v>TUR</v>
      </c>
      <c r="F337" s="179">
        <f>'800m.'!F9</f>
        <v>20783</v>
      </c>
      <c r="G337" s="136">
        <f>'800m.'!A9</f>
        <v>2</v>
      </c>
      <c r="H337" s="135" t="s">
        <v>101</v>
      </c>
      <c r="I337" s="141"/>
      <c r="J337" s="135" t="str">
        <f>'YARIŞMA BİLGİLERİ'!$F$21</f>
        <v>Bayanlar</v>
      </c>
      <c r="K337" s="138" t="str">
        <f t="shared" si="5"/>
        <v>İSTANBUL-70. Cezmi Or Yarışmaları</v>
      </c>
      <c r="L337" s="139" t="str">
        <f>'800m.'!N$4</f>
        <v>13 Haziran 2015 - 17:10</v>
      </c>
      <c r="M337" s="139" t="s">
        <v>251</v>
      </c>
    </row>
    <row r="338" spans="1:13" ht="24" x14ac:dyDescent="0.2">
      <c r="A338" s="133">
        <v>806</v>
      </c>
      <c r="B338" s="143" t="s">
        <v>101</v>
      </c>
      <c r="C338" s="134">
        <f>'800m.'!C10</f>
        <v>34826</v>
      </c>
      <c r="D338" s="138" t="str">
        <f>'800m.'!D10</f>
        <v>HATİCE ÜNZİR</v>
      </c>
      <c r="E338" s="138" t="str">
        <f>'800m.'!E10</f>
        <v>TUR</v>
      </c>
      <c r="F338" s="179">
        <f>'800m.'!F10</f>
        <v>21057</v>
      </c>
      <c r="G338" s="136">
        <f>'800m.'!A10</f>
        <v>3</v>
      </c>
      <c r="H338" s="135" t="s">
        <v>101</v>
      </c>
      <c r="I338" s="141"/>
      <c r="J338" s="135" t="str">
        <f>'YARIŞMA BİLGİLERİ'!$F$21</f>
        <v>Bayanlar</v>
      </c>
      <c r="K338" s="138" t="str">
        <f t="shared" si="5"/>
        <v>İSTANBUL-70. Cezmi Or Yarışmaları</v>
      </c>
      <c r="L338" s="139" t="str">
        <f>'800m.'!N$4</f>
        <v>13 Haziran 2015 - 17:10</v>
      </c>
      <c r="M338" s="139" t="s">
        <v>251</v>
      </c>
    </row>
    <row r="339" spans="1:13" ht="24" x14ac:dyDescent="0.2">
      <c r="A339" s="133">
        <v>807</v>
      </c>
      <c r="B339" s="143" t="s">
        <v>101</v>
      </c>
      <c r="C339" s="134">
        <f>'800m.'!C11</f>
        <v>34242</v>
      </c>
      <c r="D339" s="138" t="str">
        <f>'800m.'!D11</f>
        <v>ESİN BAHAR DÖLEK</v>
      </c>
      <c r="E339" s="138" t="str">
        <f>'800m.'!E11</f>
        <v>TUR</v>
      </c>
      <c r="F339" s="179">
        <f>'800m.'!F11</f>
        <v>21167</v>
      </c>
      <c r="G339" s="136">
        <f>'800m.'!A11</f>
        <v>4</v>
      </c>
      <c r="H339" s="135" t="s">
        <v>101</v>
      </c>
      <c r="I339" s="141"/>
      <c r="J339" s="135" t="str">
        <f>'YARIŞMA BİLGİLERİ'!$F$21</f>
        <v>Bayanlar</v>
      </c>
      <c r="K339" s="138" t="str">
        <f t="shared" si="5"/>
        <v>İSTANBUL-70. Cezmi Or Yarışmaları</v>
      </c>
      <c r="L339" s="139" t="str">
        <f>'800m.'!N$4</f>
        <v>13 Haziran 2015 - 17:10</v>
      </c>
      <c r="M339" s="139" t="s">
        <v>251</v>
      </c>
    </row>
    <row r="340" spans="1:13" ht="24" x14ac:dyDescent="0.2">
      <c r="A340" s="133">
        <v>808</v>
      </c>
      <c r="B340" s="143" t="s">
        <v>101</v>
      </c>
      <c r="C340" s="134">
        <f>'800m.'!C12</f>
        <v>34875</v>
      </c>
      <c r="D340" s="138" t="str">
        <f>'800m.'!D12</f>
        <v>DAMLA ÇELİK</v>
      </c>
      <c r="E340" s="138" t="str">
        <f>'800m.'!E12</f>
        <v>TUR</v>
      </c>
      <c r="F340" s="179">
        <f>'800m.'!F12</f>
        <v>21317</v>
      </c>
      <c r="G340" s="136">
        <f>'800m.'!A12</f>
        <v>5</v>
      </c>
      <c r="H340" s="135" t="s">
        <v>101</v>
      </c>
      <c r="I340" s="141"/>
      <c r="J340" s="135" t="str">
        <f>'YARIŞMA BİLGİLERİ'!$F$21</f>
        <v>Bayanlar</v>
      </c>
      <c r="K340" s="138" t="str">
        <f t="shared" si="5"/>
        <v>İSTANBUL-70. Cezmi Or Yarışmaları</v>
      </c>
      <c r="L340" s="139" t="str">
        <f>'800m.'!N$4</f>
        <v>13 Haziran 2015 - 17:10</v>
      </c>
      <c r="M340" s="139" t="s">
        <v>251</v>
      </c>
    </row>
    <row r="341" spans="1:13" ht="24" x14ac:dyDescent="0.2">
      <c r="A341" s="133">
        <v>809</v>
      </c>
      <c r="B341" s="143" t="s">
        <v>101</v>
      </c>
      <c r="C341" s="134">
        <f>'800m.'!C13</f>
        <v>32983</v>
      </c>
      <c r="D341" s="138" t="str">
        <f>'800m.'!D13</f>
        <v>ÖZLEM KAYA</v>
      </c>
      <c r="E341" s="138" t="str">
        <f>'800m.'!E13</f>
        <v>TUR</v>
      </c>
      <c r="F341" s="179" t="str">
        <f>'800m.'!F13</f>
        <v>DNS</v>
      </c>
      <c r="G341" s="136" t="str">
        <f>'800m.'!A13</f>
        <v>-</v>
      </c>
      <c r="H341" s="135" t="s">
        <v>101</v>
      </c>
      <c r="I341" s="141"/>
      <c r="J341" s="135" t="str">
        <f>'YARIŞMA BİLGİLERİ'!$F$21</f>
        <v>Bayanlar</v>
      </c>
      <c r="K341" s="138" t="str">
        <f t="shared" si="5"/>
        <v>İSTANBUL-70. Cezmi Or Yarışmaları</v>
      </c>
      <c r="L341" s="139" t="str">
        <f>'800m.'!N$4</f>
        <v>13 Haziran 2015 - 17:10</v>
      </c>
      <c r="M341" s="139" t="s">
        <v>251</v>
      </c>
    </row>
    <row r="342" spans="1:13" ht="24" x14ac:dyDescent="0.2">
      <c r="A342" s="133">
        <v>810</v>
      </c>
      <c r="B342" s="143" t="s">
        <v>101</v>
      </c>
      <c r="C342" s="134" t="e">
        <f>'800m.'!#REF!</f>
        <v>#REF!</v>
      </c>
      <c r="D342" s="138" t="e">
        <f>'800m.'!#REF!</f>
        <v>#REF!</v>
      </c>
      <c r="E342" s="138" t="e">
        <f>'800m.'!#REF!</f>
        <v>#REF!</v>
      </c>
      <c r="F342" s="179" t="e">
        <f>'800m.'!#REF!</f>
        <v>#REF!</v>
      </c>
      <c r="G342" s="136" t="e">
        <f>'800m.'!#REF!</f>
        <v>#REF!</v>
      </c>
      <c r="H342" s="135" t="s">
        <v>101</v>
      </c>
      <c r="I342" s="141"/>
      <c r="J342" s="135" t="str">
        <f>'YARIŞMA BİLGİLERİ'!$F$21</f>
        <v>Bayanlar</v>
      </c>
      <c r="K342" s="138" t="str">
        <f t="shared" si="5"/>
        <v>İSTANBUL-70. Cezmi Or Yarışmaları</v>
      </c>
      <c r="L342" s="139" t="str">
        <f>'800m.'!N$4</f>
        <v>13 Haziran 2015 - 17:10</v>
      </c>
      <c r="M342" s="139" t="s">
        <v>251</v>
      </c>
    </row>
    <row r="343" spans="1:13" ht="24" x14ac:dyDescent="0.2">
      <c r="A343" s="133">
        <v>811</v>
      </c>
      <c r="B343" s="143" t="s">
        <v>101</v>
      </c>
      <c r="C343" s="134" t="e">
        <f>'800m.'!#REF!</f>
        <v>#REF!</v>
      </c>
      <c r="D343" s="138" t="e">
        <f>'800m.'!#REF!</f>
        <v>#REF!</v>
      </c>
      <c r="E343" s="138" t="e">
        <f>'800m.'!#REF!</f>
        <v>#REF!</v>
      </c>
      <c r="F343" s="179" t="e">
        <f>'800m.'!#REF!</f>
        <v>#REF!</v>
      </c>
      <c r="G343" s="136" t="e">
        <f>'800m.'!#REF!</f>
        <v>#REF!</v>
      </c>
      <c r="H343" s="135" t="s">
        <v>101</v>
      </c>
      <c r="I343" s="141"/>
      <c r="J343" s="135" t="str">
        <f>'YARIŞMA BİLGİLERİ'!$F$21</f>
        <v>Bayanlar</v>
      </c>
      <c r="K343" s="138" t="str">
        <f t="shared" si="5"/>
        <v>İSTANBUL-70. Cezmi Or Yarışmaları</v>
      </c>
      <c r="L343" s="139" t="str">
        <f>'800m.'!N$4</f>
        <v>13 Haziran 2015 - 17:10</v>
      </c>
      <c r="M343" s="139" t="s">
        <v>251</v>
      </c>
    </row>
    <row r="344" spans="1:13" ht="24" x14ac:dyDescent="0.2">
      <c r="A344" s="133">
        <v>812</v>
      </c>
      <c r="B344" s="143" t="s">
        <v>101</v>
      </c>
      <c r="C344" s="134">
        <f>'800m.'!C16</f>
        <v>0</v>
      </c>
      <c r="D344" s="138">
        <f>'800m.'!D16</f>
        <v>0</v>
      </c>
      <c r="E344" s="138">
        <f>'800m.'!E16</f>
        <v>0</v>
      </c>
      <c r="F344" s="179">
        <f>'800m.'!F16</f>
        <v>0</v>
      </c>
      <c r="G344" s="136">
        <f>'800m.'!A16</f>
        <v>0</v>
      </c>
      <c r="H344" s="135" t="s">
        <v>101</v>
      </c>
      <c r="I344" s="141"/>
      <c r="J344" s="135" t="str">
        <f>'YARIŞMA BİLGİLERİ'!$F$21</f>
        <v>Bayanlar</v>
      </c>
      <c r="K344" s="138" t="str">
        <f t="shared" si="5"/>
        <v>İSTANBUL-70. Cezmi Or Yarışmaları</v>
      </c>
      <c r="L344" s="139" t="str">
        <f>'800m.'!N$4</f>
        <v>13 Haziran 2015 - 17:10</v>
      </c>
      <c r="M344" s="139" t="s">
        <v>251</v>
      </c>
    </row>
    <row r="345" spans="1:13" ht="24" x14ac:dyDescent="0.2">
      <c r="A345" s="133">
        <v>813</v>
      </c>
      <c r="B345" s="143" t="s">
        <v>101</v>
      </c>
      <c r="C345" s="134">
        <f>'800m.'!C17</f>
        <v>0</v>
      </c>
      <c r="D345" s="138">
        <f>'800m.'!D17</f>
        <v>0</v>
      </c>
      <c r="E345" s="138">
        <f>'800m.'!E17</f>
        <v>0</v>
      </c>
      <c r="F345" s="179">
        <f>'800m.'!F17</f>
        <v>0</v>
      </c>
      <c r="G345" s="136">
        <f>'800m.'!A17</f>
        <v>0</v>
      </c>
      <c r="H345" s="135" t="s">
        <v>101</v>
      </c>
      <c r="I345" s="141"/>
      <c r="J345" s="135" t="str">
        <f>'YARIŞMA BİLGİLERİ'!$F$21</f>
        <v>Bayanlar</v>
      </c>
      <c r="K345" s="138" t="str">
        <f t="shared" si="5"/>
        <v>İSTANBUL-70. Cezmi Or Yarışmaları</v>
      </c>
      <c r="L345" s="139" t="str">
        <f>'800m.'!N$4</f>
        <v>13 Haziran 2015 - 17:10</v>
      </c>
      <c r="M345" s="139" t="s">
        <v>251</v>
      </c>
    </row>
    <row r="346" spans="1:13" ht="24" x14ac:dyDescent="0.2">
      <c r="A346" s="133">
        <v>814</v>
      </c>
      <c r="B346" s="143" t="s">
        <v>101</v>
      </c>
      <c r="C346" s="134">
        <f>'800m.'!C18</f>
        <v>0</v>
      </c>
      <c r="D346" s="138">
        <f>'800m.'!D18</f>
        <v>0</v>
      </c>
      <c r="E346" s="138">
        <f>'800m.'!E18</f>
        <v>0</v>
      </c>
      <c r="F346" s="179">
        <f>'800m.'!F18</f>
        <v>0</v>
      </c>
      <c r="G346" s="136">
        <f>'800m.'!A18</f>
        <v>0</v>
      </c>
      <c r="H346" s="135" t="s">
        <v>101</v>
      </c>
      <c r="I346" s="141"/>
      <c r="J346" s="135" t="str">
        <f>'YARIŞMA BİLGİLERİ'!$F$21</f>
        <v>Bayanlar</v>
      </c>
      <c r="K346" s="138" t="str">
        <f t="shared" si="5"/>
        <v>İSTANBUL-70. Cezmi Or Yarışmaları</v>
      </c>
      <c r="L346" s="139" t="str">
        <f>'800m.'!N$4</f>
        <v>13 Haziran 2015 - 17:10</v>
      </c>
      <c r="M346" s="139" t="s">
        <v>251</v>
      </c>
    </row>
    <row r="347" spans="1:13" ht="24" x14ac:dyDescent="0.2">
      <c r="A347" s="133">
        <v>815</v>
      </c>
      <c r="B347" s="143" t="s">
        <v>101</v>
      </c>
      <c r="C347" s="134">
        <f>'800m.'!C19</f>
        <v>0</v>
      </c>
      <c r="D347" s="138">
        <f>'800m.'!D19</f>
        <v>0</v>
      </c>
      <c r="E347" s="138">
        <f>'800m.'!E19</f>
        <v>0</v>
      </c>
      <c r="F347" s="179">
        <f>'800m.'!F19</f>
        <v>0</v>
      </c>
      <c r="G347" s="136">
        <f>'800m.'!A19</f>
        <v>0</v>
      </c>
      <c r="H347" s="135" t="s">
        <v>101</v>
      </c>
      <c r="I347" s="141"/>
      <c r="J347" s="135" t="str">
        <f>'YARIŞMA BİLGİLERİ'!$F$21</f>
        <v>Bayanlar</v>
      </c>
      <c r="K347" s="138" t="str">
        <f t="shared" ref="K347:K371" si="6">CONCATENATE(K$1,"-",A$1)</f>
        <v>İSTANBUL-70. Cezmi Or Yarışmaları</v>
      </c>
      <c r="L347" s="139" t="str">
        <f>'800m.'!N$4</f>
        <v>13 Haziran 2015 - 17:10</v>
      </c>
      <c r="M347" s="139" t="s">
        <v>251</v>
      </c>
    </row>
    <row r="348" spans="1:13" ht="24" x14ac:dyDescent="0.2">
      <c r="A348" s="133">
        <v>816</v>
      </c>
      <c r="B348" s="143" t="s">
        <v>101</v>
      </c>
      <c r="C348" s="134">
        <f>'800m.'!C20</f>
        <v>0</v>
      </c>
      <c r="D348" s="138">
        <f>'800m.'!D20</f>
        <v>0</v>
      </c>
      <c r="E348" s="138">
        <f>'800m.'!E20</f>
        <v>0</v>
      </c>
      <c r="F348" s="179">
        <f>'800m.'!F20</f>
        <v>0</v>
      </c>
      <c r="G348" s="136">
        <f>'800m.'!A20</f>
        <v>0</v>
      </c>
      <c r="H348" s="135" t="s">
        <v>101</v>
      </c>
      <c r="I348" s="141"/>
      <c r="J348" s="135" t="str">
        <f>'YARIŞMA BİLGİLERİ'!$F$21</f>
        <v>Bayanlar</v>
      </c>
      <c r="K348" s="138" t="str">
        <f t="shared" si="6"/>
        <v>İSTANBUL-70. Cezmi Or Yarışmaları</v>
      </c>
      <c r="L348" s="139" t="str">
        <f>'800m.'!N$4</f>
        <v>13 Haziran 2015 - 17:10</v>
      </c>
      <c r="M348" s="139" t="s">
        <v>251</v>
      </c>
    </row>
    <row r="349" spans="1:13" ht="24" x14ac:dyDescent="0.2">
      <c r="A349" s="133">
        <v>817</v>
      </c>
      <c r="B349" s="143" t="s">
        <v>101</v>
      </c>
      <c r="C349" s="134">
        <f>'800m.'!C21</f>
        <v>0</v>
      </c>
      <c r="D349" s="138">
        <f>'800m.'!D21</f>
        <v>0</v>
      </c>
      <c r="E349" s="138">
        <f>'800m.'!E21</f>
        <v>0</v>
      </c>
      <c r="F349" s="179">
        <f>'800m.'!F21</f>
        <v>0</v>
      </c>
      <c r="G349" s="136">
        <f>'800m.'!A21</f>
        <v>0</v>
      </c>
      <c r="H349" s="135" t="s">
        <v>101</v>
      </c>
      <c r="I349" s="141"/>
      <c r="J349" s="135" t="str">
        <f>'YARIŞMA BİLGİLERİ'!$F$21</f>
        <v>Bayanlar</v>
      </c>
      <c r="K349" s="138" t="str">
        <f t="shared" si="6"/>
        <v>İSTANBUL-70. Cezmi Or Yarışmaları</v>
      </c>
      <c r="L349" s="139" t="str">
        <f>'800m.'!N$4</f>
        <v>13 Haziran 2015 - 17:10</v>
      </c>
      <c r="M349" s="139" t="s">
        <v>251</v>
      </c>
    </row>
    <row r="350" spans="1:13" ht="24" x14ac:dyDescent="0.2">
      <c r="A350" s="133">
        <v>818</v>
      </c>
      <c r="B350" s="143" t="s">
        <v>101</v>
      </c>
      <c r="C350" s="134">
        <f>'800m.'!C22</f>
        <v>0</v>
      </c>
      <c r="D350" s="138">
        <f>'800m.'!D22</f>
        <v>0</v>
      </c>
      <c r="E350" s="138">
        <f>'800m.'!E22</f>
        <v>0</v>
      </c>
      <c r="F350" s="179">
        <f>'800m.'!F22</f>
        <v>0</v>
      </c>
      <c r="G350" s="136">
        <f>'800m.'!A22</f>
        <v>0</v>
      </c>
      <c r="H350" s="135" t="s">
        <v>101</v>
      </c>
      <c r="I350" s="141"/>
      <c r="J350" s="135" t="str">
        <f>'YARIŞMA BİLGİLERİ'!$F$21</f>
        <v>Bayanlar</v>
      </c>
      <c r="K350" s="138" t="str">
        <f t="shared" si="6"/>
        <v>İSTANBUL-70. Cezmi Or Yarışmaları</v>
      </c>
      <c r="L350" s="139" t="str">
        <f>'800m.'!N$4</f>
        <v>13 Haziran 2015 - 17:10</v>
      </c>
      <c r="M350" s="139" t="s">
        <v>251</v>
      </c>
    </row>
    <row r="351" spans="1:13" ht="24" x14ac:dyDescent="0.2">
      <c r="A351" s="133">
        <v>819</v>
      </c>
      <c r="B351" s="143" t="s">
        <v>101</v>
      </c>
      <c r="C351" s="134">
        <f>'800m.'!C23</f>
        <v>0</v>
      </c>
      <c r="D351" s="138">
        <f>'800m.'!D23</f>
        <v>0</v>
      </c>
      <c r="E351" s="138">
        <f>'800m.'!E23</f>
        <v>0</v>
      </c>
      <c r="F351" s="179">
        <f>'800m.'!F23</f>
        <v>0</v>
      </c>
      <c r="G351" s="136">
        <f>'800m.'!A23</f>
        <v>0</v>
      </c>
      <c r="H351" s="135" t="s">
        <v>101</v>
      </c>
      <c r="I351" s="141"/>
      <c r="J351" s="135" t="str">
        <f>'YARIŞMA BİLGİLERİ'!$F$21</f>
        <v>Bayanlar</v>
      </c>
      <c r="K351" s="138" t="str">
        <f t="shared" si="6"/>
        <v>İSTANBUL-70. Cezmi Or Yarışmaları</v>
      </c>
      <c r="L351" s="139" t="str">
        <f>'800m.'!N$4</f>
        <v>13 Haziran 2015 - 17:10</v>
      </c>
      <c r="M351" s="139" t="s">
        <v>251</v>
      </c>
    </row>
    <row r="352" spans="1:13" x14ac:dyDescent="0.2">
      <c r="A352" s="133">
        <v>832</v>
      </c>
      <c r="B352" s="213" t="s">
        <v>179</v>
      </c>
      <c r="C352" s="215" t="e">
        <f>#REF!</f>
        <v>#REF!</v>
      </c>
      <c r="D352" s="217" t="e">
        <f>#REF!</f>
        <v>#REF!</v>
      </c>
      <c r="E352" s="217" t="e">
        <f>#REF!</f>
        <v>#REF!</v>
      </c>
      <c r="F352" s="218" t="e">
        <f>#REF!</f>
        <v>#REF!</v>
      </c>
      <c r="G352" s="216" t="e">
        <f>#REF!</f>
        <v>#REF!</v>
      </c>
      <c r="H352" s="141" t="s">
        <v>179</v>
      </c>
      <c r="I352" s="141" t="e">
        <f>#REF!</f>
        <v>#REF!</v>
      </c>
      <c r="J352" s="135" t="str">
        <f>'YARIŞMA BİLGİLERİ'!$F$21</f>
        <v>Bayanlar</v>
      </c>
      <c r="K352" s="253" t="str">
        <f t="shared" si="6"/>
        <v>İSTANBUL-70. Cezmi Or Yarışmaları</v>
      </c>
      <c r="L352" s="139" t="e">
        <f>#REF!</f>
        <v>#REF!</v>
      </c>
      <c r="M352" s="139" t="s">
        <v>251</v>
      </c>
    </row>
    <row r="353" spans="1:13" x14ac:dyDescent="0.2">
      <c r="A353" s="133">
        <v>833</v>
      </c>
      <c r="B353" s="213" t="s">
        <v>179</v>
      </c>
      <c r="C353" s="215" t="e">
        <f>#REF!</f>
        <v>#REF!</v>
      </c>
      <c r="D353" s="217" t="e">
        <f>#REF!</f>
        <v>#REF!</v>
      </c>
      <c r="E353" s="217" t="e">
        <f>#REF!</f>
        <v>#REF!</v>
      </c>
      <c r="F353" s="218" t="e">
        <f>#REF!</f>
        <v>#REF!</v>
      </c>
      <c r="G353" s="216" t="e">
        <f>#REF!</f>
        <v>#REF!</v>
      </c>
      <c r="H353" s="141" t="s">
        <v>179</v>
      </c>
      <c r="I353" s="141" t="e">
        <f>#REF!</f>
        <v>#REF!</v>
      </c>
      <c r="J353" s="135" t="str">
        <f>'YARIŞMA BİLGİLERİ'!$F$21</f>
        <v>Bayanlar</v>
      </c>
      <c r="K353" s="253" t="str">
        <f t="shared" si="6"/>
        <v>İSTANBUL-70. Cezmi Or Yarışmaları</v>
      </c>
      <c r="L353" s="139" t="e">
        <f>#REF!</f>
        <v>#REF!</v>
      </c>
      <c r="M353" s="139" t="s">
        <v>251</v>
      </c>
    </row>
    <row r="354" spans="1:13" x14ac:dyDescent="0.2">
      <c r="A354" s="133">
        <v>834</v>
      </c>
      <c r="B354" s="213" t="s">
        <v>179</v>
      </c>
      <c r="C354" s="215" t="e">
        <f>#REF!</f>
        <v>#REF!</v>
      </c>
      <c r="D354" s="217" t="e">
        <f>#REF!</f>
        <v>#REF!</v>
      </c>
      <c r="E354" s="217" t="e">
        <f>#REF!</f>
        <v>#REF!</v>
      </c>
      <c r="F354" s="218" t="e">
        <f>#REF!</f>
        <v>#REF!</v>
      </c>
      <c r="G354" s="216" t="e">
        <f>#REF!</f>
        <v>#REF!</v>
      </c>
      <c r="H354" s="141" t="s">
        <v>179</v>
      </c>
      <c r="I354" s="141" t="e">
        <f>#REF!</f>
        <v>#REF!</v>
      </c>
      <c r="J354" s="135" t="str">
        <f>'YARIŞMA BİLGİLERİ'!$F$21</f>
        <v>Bayanlar</v>
      </c>
      <c r="K354" s="253" t="str">
        <f t="shared" si="6"/>
        <v>İSTANBUL-70. Cezmi Or Yarışmaları</v>
      </c>
      <c r="L354" s="139" t="e">
        <f>#REF!</f>
        <v>#REF!</v>
      </c>
      <c r="M354" s="139" t="s">
        <v>251</v>
      </c>
    </row>
    <row r="355" spans="1:13" x14ac:dyDescent="0.2">
      <c r="A355" s="133">
        <v>835</v>
      </c>
      <c r="B355" s="213" t="s">
        <v>179</v>
      </c>
      <c r="C355" s="215" t="e">
        <f>#REF!</f>
        <v>#REF!</v>
      </c>
      <c r="D355" s="217" t="e">
        <f>#REF!</f>
        <v>#REF!</v>
      </c>
      <c r="E355" s="217" t="e">
        <f>#REF!</f>
        <v>#REF!</v>
      </c>
      <c r="F355" s="218" t="e">
        <f>#REF!</f>
        <v>#REF!</v>
      </c>
      <c r="G355" s="216" t="e">
        <f>#REF!</f>
        <v>#REF!</v>
      </c>
      <c r="H355" s="141" t="s">
        <v>179</v>
      </c>
      <c r="I355" s="141" t="e">
        <f>#REF!</f>
        <v>#REF!</v>
      </c>
      <c r="J355" s="135" t="str">
        <f>'YARIŞMA BİLGİLERİ'!$F$21</f>
        <v>Bayanlar</v>
      </c>
      <c r="K355" s="253" t="str">
        <f t="shared" si="6"/>
        <v>İSTANBUL-70. Cezmi Or Yarışmaları</v>
      </c>
      <c r="L355" s="139" t="e">
        <f>#REF!</f>
        <v>#REF!</v>
      </c>
      <c r="M355" s="139" t="s">
        <v>251</v>
      </c>
    </row>
    <row r="356" spans="1:13" x14ac:dyDescent="0.2">
      <c r="A356" s="133">
        <v>836</v>
      </c>
      <c r="B356" s="213" t="s">
        <v>179</v>
      </c>
      <c r="C356" s="215" t="e">
        <f>#REF!</f>
        <v>#REF!</v>
      </c>
      <c r="D356" s="217" t="e">
        <f>#REF!</f>
        <v>#REF!</v>
      </c>
      <c r="E356" s="217" t="e">
        <f>#REF!</f>
        <v>#REF!</v>
      </c>
      <c r="F356" s="218" t="e">
        <f>#REF!</f>
        <v>#REF!</v>
      </c>
      <c r="G356" s="216" t="e">
        <f>#REF!</f>
        <v>#REF!</v>
      </c>
      <c r="H356" s="141" t="s">
        <v>179</v>
      </c>
      <c r="I356" s="141" t="e">
        <f>#REF!</f>
        <v>#REF!</v>
      </c>
      <c r="J356" s="135" t="str">
        <f>'YARIŞMA BİLGİLERİ'!$F$21</f>
        <v>Bayanlar</v>
      </c>
      <c r="K356" s="253" t="str">
        <f t="shared" si="6"/>
        <v>İSTANBUL-70. Cezmi Or Yarışmaları</v>
      </c>
      <c r="L356" s="139" t="e">
        <f>#REF!</f>
        <v>#REF!</v>
      </c>
      <c r="M356" s="139" t="s">
        <v>251</v>
      </c>
    </row>
    <row r="357" spans="1:13" x14ac:dyDescent="0.2">
      <c r="A357" s="133">
        <v>837</v>
      </c>
      <c r="B357" s="213" t="s">
        <v>179</v>
      </c>
      <c r="C357" s="215" t="e">
        <f>#REF!</f>
        <v>#REF!</v>
      </c>
      <c r="D357" s="217" t="e">
        <f>#REF!</f>
        <v>#REF!</v>
      </c>
      <c r="E357" s="217" t="e">
        <f>#REF!</f>
        <v>#REF!</v>
      </c>
      <c r="F357" s="218" t="e">
        <f>#REF!</f>
        <v>#REF!</v>
      </c>
      <c r="G357" s="216" t="e">
        <f>#REF!</f>
        <v>#REF!</v>
      </c>
      <c r="H357" s="141" t="s">
        <v>179</v>
      </c>
      <c r="I357" s="141" t="e">
        <f>#REF!</f>
        <v>#REF!</v>
      </c>
      <c r="J357" s="135" t="str">
        <f>'YARIŞMA BİLGİLERİ'!$F$21</f>
        <v>Bayanlar</v>
      </c>
      <c r="K357" s="253" t="str">
        <f t="shared" si="6"/>
        <v>İSTANBUL-70. Cezmi Or Yarışmaları</v>
      </c>
      <c r="L357" s="139" t="e">
        <f>#REF!</f>
        <v>#REF!</v>
      </c>
      <c r="M357" s="139" t="s">
        <v>251</v>
      </c>
    </row>
    <row r="358" spans="1:13" x14ac:dyDescent="0.2">
      <c r="A358" s="133">
        <v>838</v>
      </c>
      <c r="B358" s="213" t="s">
        <v>179</v>
      </c>
      <c r="C358" s="215" t="e">
        <f>#REF!</f>
        <v>#REF!</v>
      </c>
      <c r="D358" s="217" t="e">
        <f>#REF!</f>
        <v>#REF!</v>
      </c>
      <c r="E358" s="217" t="e">
        <f>#REF!</f>
        <v>#REF!</v>
      </c>
      <c r="F358" s="218" t="e">
        <f>#REF!</f>
        <v>#REF!</v>
      </c>
      <c r="G358" s="216" t="e">
        <f>#REF!</f>
        <v>#REF!</v>
      </c>
      <c r="H358" s="141" t="s">
        <v>179</v>
      </c>
      <c r="I358" s="141" t="e">
        <f>#REF!</f>
        <v>#REF!</v>
      </c>
      <c r="J358" s="135" t="str">
        <f>'YARIŞMA BİLGİLERİ'!$F$21</f>
        <v>Bayanlar</v>
      </c>
      <c r="K358" s="253" t="str">
        <f t="shared" si="6"/>
        <v>İSTANBUL-70. Cezmi Or Yarışmaları</v>
      </c>
      <c r="L358" s="139" t="e">
        <f>#REF!</f>
        <v>#REF!</v>
      </c>
      <c r="M358" s="139" t="s">
        <v>251</v>
      </c>
    </row>
    <row r="359" spans="1:13" x14ac:dyDescent="0.2">
      <c r="A359" s="133">
        <v>839</v>
      </c>
      <c r="B359" s="213" t="s">
        <v>179</v>
      </c>
      <c r="C359" s="215" t="e">
        <f>#REF!</f>
        <v>#REF!</v>
      </c>
      <c r="D359" s="217" t="e">
        <f>#REF!</f>
        <v>#REF!</v>
      </c>
      <c r="E359" s="217" t="e">
        <f>#REF!</f>
        <v>#REF!</v>
      </c>
      <c r="F359" s="218" t="e">
        <f>#REF!</f>
        <v>#REF!</v>
      </c>
      <c r="G359" s="216" t="e">
        <f>#REF!</f>
        <v>#REF!</v>
      </c>
      <c r="H359" s="141" t="s">
        <v>179</v>
      </c>
      <c r="I359" s="141" t="e">
        <f>#REF!</f>
        <v>#REF!</v>
      </c>
      <c r="J359" s="135" t="str">
        <f>'YARIŞMA BİLGİLERİ'!$F$21</f>
        <v>Bayanlar</v>
      </c>
      <c r="K359" s="253" t="str">
        <f t="shared" si="6"/>
        <v>İSTANBUL-70. Cezmi Or Yarışmaları</v>
      </c>
      <c r="L359" s="139" t="e">
        <f>#REF!</f>
        <v>#REF!</v>
      </c>
      <c r="M359" s="139" t="s">
        <v>251</v>
      </c>
    </row>
    <row r="360" spans="1:13" x14ac:dyDescent="0.2">
      <c r="A360" s="133">
        <v>840</v>
      </c>
      <c r="B360" s="213" t="s">
        <v>179</v>
      </c>
      <c r="C360" s="215" t="e">
        <f>#REF!</f>
        <v>#REF!</v>
      </c>
      <c r="D360" s="217" t="e">
        <f>#REF!</f>
        <v>#REF!</v>
      </c>
      <c r="E360" s="217" t="e">
        <f>#REF!</f>
        <v>#REF!</v>
      </c>
      <c r="F360" s="218" t="e">
        <f>#REF!</f>
        <v>#REF!</v>
      </c>
      <c r="G360" s="216" t="e">
        <f>#REF!</f>
        <v>#REF!</v>
      </c>
      <c r="H360" s="141" t="s">
        <v>179</v>
      </c>
      <c r="I360" s="141" t="e">
        <f>#REF!</f>
        <v>#REF!</v>
      </c>
      <c r="J360" s="135" t="str">
        <f>'YARIŞMA BİLGİLERİ'!$F$21</f>
        <v>Bayanlar</v>
      </c>
      <c r="K360" s="253" t="str">
        <f t="shared" si="6"/>
        <v>İSTANBUL-70. Cezmi Or Yarışmaları</v>
      </c>
      <c r="L360" s="139" t="e">
        <f>#REF!</f>
        <v>#REF!</v>
      </c>
      <c r="M360" s="139" t="s">
        <v>251</v>
      </c>
    </row>
    <row r="361" spans="1:13" x14ac:dyDescent="0.2">
      <c r="A361" s="133">
        <v>841</v>
      </c>
      <c r="B361" s="213" t="s">
        <v>179</v>
      </c>
      <c r="C361" s="215" t="e">
        <f>#REF!</f>
        <v>#REF!</v>
      </c>
      <c r="D361" s="217" t="e">
        <f>#REF!</f>
        <v>#REF!</v>
      </c>
      <c r="E361" s="217" t="e">
        <f>#REF!</f>
        <v>#REF!</v>
      </c>
      <c r="F361" s="218" t="e">
        <f>#REF!</f>
        <v>#REF!</v>
      </c>
      <c r="G361" s="216" t="e">
        <f>#REF!</f>
        <v>#REF!</v>
      </c>
      <c r="H361" s="141" t="s">
        <v>179</v>
      </c>
      <c r="I361" s="141" t="e">
        <f>#REF!</f>
        <v>#REF!</v>
      </c>
      <c r="J361" s="135" t="str">
        <f>'YARIŞMA BİLGİLERİ'!$F$21</f>
        <v>Bayanlar</v>
      </c>
      <c r="K361" s="253" t="str">
        <f t="shared" si="6"/>
        <v>İSTANBUL-70. Cezmi Or Yarışmaları</v>
      </c>
      <c r="L361" s="139" t="e">
        <f>#REF!</f>
        <v>#REF!</v>
      </c>
      <c r="M361" s="139" t="s">
        <v>251</v>
      </c>
    </row>
    <row r="362" spans="1:13" x14ac:dyDescent="0.2">
      <c r="A362" s="133">
        <v>857</v>
      </c>
      <c r="B362" s="213" t="s">
        <v>178</v>
      </c>
      <c r="C362" s="215" t="e">
        <f>#REF!</f>
        <v>#REF!</v>
      </c>
      <c r="D362" s="217" t="e">
        <f>#REF!</f>
        <v>#REF!</v>
      </c>
      <c r="E362" s="217" t="e">
        <f>#REF!</f>
        <v>#REF!</v>
      </c>
      <c r="F362" s="218" t="e">
        <f>#REF!</f>
        <v>#REF!</v>
      </c>
      <c r="G362" s="216" t="e">
        <f>#REF!</f>
        <v>#REF!</v>
      </c>
      <c r="H362" s="141" t="s">
        <v>178</v>
      </c>
      <c r="I362" s="141" t="e">
        <f>#REF!</f>
        <v>#REF!</v>
      </c>
      <c r="J362" s="135" t="str">
        <f>'YARIŞMA BİLGİLERİ'!$F$21</f>
        <v>Bayanlar</v>
      </c>
      <c r="K362" s="253" t="str">
        <f t="shared" si="6"/>
        <v>İSTANBUL-70. Cezmi Or Yarışmaları</v>
      </c>
      <c r="L362" s="139" t="e">
        <f>#REF!</f>
        <v>#REF!</v>
      </c>
      <c r="M362" s="139" t="s">
        <v>251</v>
      </c>
    </row>
    <row r="363" spans="1:13" x14ac:dyDescent="0.2">
      <c r="A363" s="133">
        <v>858</v>
      </c>
      <c r="B363" s="213" t="s">
        <v>178</v>
      </c>
      <c r="C363" s="215" t="e">
        <f>#REF!</f>
        <v>#REF!</v>
      </c>
      <c r="D363" s="217" t="e">
        <f>#REF!</f>
        <v>#REF!</v>
      </c>
      <c r="E363" s="217" t="e">
        <f>#REF!</f>
        <v>#REF!</v>
      </c>
      <c r="F363" s="218" t="e">
        <f>#REF!</f>
        <v>#REF!</v>
      </c>
      <c r="G363" s="216" t="e">
        <f>#REF!</f>
        <v>#REF!</v>
      </c>
      <c r="H363" s="141" t="s">
        <v>178</v>
      </c>
      <c r="I363" s="141" t="e">
        <f>#REF!</f>
        <v>#REF!</v>
      </c>
      <c r="J363" s="135" t="str">
        <f>'YARIŞMA BİLGİLERİ'!$F$21</f>
        <v>Bayanlar</v>
      </c>
      <c r="K363" s="253" t="str">
        <f t="shared" si="6"/>
        <v>İSTANBUL-70. Cezmi Or Yarışmaları</v>
      </c>
      <c r="L363" s="139" t="e">
        <f>#REF!</f>
        <v>#REF!</v>
      </c>
      <c r="M363" s="139" t="s">
        <v>251</v>
      </c>
    </row>
    <row r="364" spans="1:13" x14ac:dyDescent="0.2">
      <c r="A364" s="133">
        <v>859</v>
      </c>
      <c r="B364" s="213" t="s">
        <v>178</v>
      </c>
      <c r="C364" s="215" t="e">
        <f>#REF!</f>
        <v>#REF!</v>
      </c>
      <c r="D364" s="217" t="e">
        <f>#REF!</f>
        <v>#REF!</v>
      </c>
      <c r="E364" s="217" t="e">
        <f>#REF!</f>
        <v>#REF!</v>
      </c>
      <c r="F364" s="218" t="e">
        <f>#REF!</f>
        <v>#REF!</v>
      </c>
      <c r="G364" s="216" t="e">
        <f>#REF!</f>
        <v>#REF!</v>
      </c>
      <c r="H364" s="141" t="s">
        <v>178</v>
      </c>
      <c r="I364" s="141" t="e">
        <f>#REF!</f>
        <v>#REF!</v>
      </c>
      <c r="J364" s="135" t="str">
        <f>'YARIŞMA BİLGİLERİ'!$F$21</f>
        <v>Bayanlar</v>
      </c>
      <c r="K364" s="253" t="str">
        <f t="shared" si="6"/>
        <v>İSTANBUL-70. Cezmi Or Yarışmaları</v>
      </c>
      <c r="L364" s="139" t="e">
        <f>#REF!</f>
        <v>#REF!</v>
      </c>
      <c r="M364" s="139" t="s">
        <v>251</v>
      </c>
    </row>
    <row r="365" spans="1:13" x14ac:dyDescent="0.2">
      <c r="A365" s="133">
        <v>860</v>
      </c>
      <c r="B365" s="213" t="s">
        <v>178</v>
      </c>
      <c r="C365" s="215" t="e">
        <f>#REF!</f>
        <v>#REF!</v>
      </c>
      <c r="D365" s="217" t="e">
        <f>#REF!</f>
        <v>#REF!</v>
      </c>
      <c r="E365" s="217" t="e">
        <f>#REF!</f>
        <v>#REF!</v>
      </c>
      <c r="F365" s="218" t="e">
        <f>#REF!</f>
        <v>#REF!</v>
      </c>
      <c r="G365" s="216" t="e">
        <f>#REF!</f>
        <v>#REF!</v>
      </c>
      <c r="H365" s="141" t="s">
        <v>178</v>
      </c>
      <c r="I365" s="141" t="e">
        <f>#REF!</f>
        <v>#REF!</v>
      </c>
      <c r="J365" s="135" t="str">
        <f>'YARIŞMA BİLGİLERİ'!$F$21</f>
        <v>Bayanlar</v>
      </c>
      <c r="K365" s="253" t="str">
        <f t="shared" si="6"/>
        <v>İSTANBUL-70. Cezmi Or Yarışmaları</v>
      </c>
      <c r="L365" s="139" t="e">
        <f>#REF!</f>
        <v>#REF!</v>
      </c>
      <c r="M365" s="139" t="s">
        <v>251</v>
      </c>
    </row>
    <row r="366" spans="1:13" x14ac:dyDescent="0.2">
      <c r="A366" s="133">
        <v>861</v>
      </c>
      <c r="B366" s="213" t="s">
        <v>178</v>
      </c>
      <c r="C366" s="215" t="e">
        <f>#REF!</f>
        <v>#REF!</v>
      </c>
      <c r="D366" s="217" t="e">
        <f>#REF!</f>
        <v>#REF!</v>
      </c>
      <c r="E366" s="217" t="e">
        <f>#REF!</f>
        <v>#REF!</v>
      </c>
      <c r="F366" s="218" t="e">
        <f>#REF!</f>
        <v>#REF!</v>
      </c>
      <c r="G366" s="216" t="e">
        <f>#REF!</f>
        <v>#REF!</v>
      </c>
      <c r="H366" s="141" t="s">
        <v>178</v>
      </c>
      <c r="I366" s="141" t="e">
        <f>#REF!</f>
        <v>#REF!</v>
      </c>
      <c r="J366" s="135" t="str">
        <f>'YARIŞMA BİLGİLERİ'!$F$21</f>
        <v>Bayanlar</v>
      </c>
      <c r="K366" s="253" t="str">
        <f t="shared" si="6"/>
        <v>İSTANBUL-70. Cezmi Or Yarışmaları</v>
      </c>
      <c r="L366" s="139" t="e">
        <f>#REF!</f>
        <v>#REF!</v>
      </c>
      <c r="M366" s="139" t="s">
        <v>251</v>
      </c>
    </row>
    <row r="367" spans="1:13" x14ac:dyDescent="0.2">
      <c r="A367" s="133">
        <v>862</v>
      </c>
      <c r="B367" s="213" t="s">
        <v>178</v>
      </c>
      <c r="C367" s="215" t="e">
        <f>#REF!</f>
        <v>#REF!</v>
      </c>
      <c r="D367" s="217" t="e">
        <f>#REF!</f>
        <v>#REF!</v>
      </c>
      <c r="E367" s="217" t="e">
        <f>#REF!</f>
        <v>#REF!</v>
      </c>
      <c r="F367" s="218" t="e">
        <f>#REF!</f>
        <v>#REF!</v>
      </c>
      <c r="G367" s="216" t="e">
        <f>#REF!</f>
        <v>#REF!</v>
      </c>
      <c r="H367" s="141" t="s">
        <v>178</v>
      </c>
      <c r="I367" s="141" t="e">
        <f>#REF!</f>
        <v>#REF!</v>
      </c>
      <c r="J367" s="135" t="str">
        <f>'YARIŞMA BİLGİLERİ'!$F$21</f>
        <v>Bayanlar</v>
      </c>
      <c r="K367" s="253" t="str">
        <f t="shared" si="6"/>
        <v>İSTANBUL-70. Cezmi Or Yarışmaları</v>
      </c>
      <c r="L367" s="139" t="e">
        <f>#REF!</f>
        <v>#REF!</v>
      </c>
      <c r="M367" s="139" t="s">
        <v>251</v>
      </c>
    </row>
    <row r="368" spans="1:13" x14ac:dyDescent="0.2">
      <c r="A368" s="133">
        <v>863</v>
      </c>
      <c r="B368" s="213" t="s">
        <v>178</v>
      </c>
      <c r="C368" s="215" t="e">
        <f>#REF!</f>
        <v>#REF!</v>
      </c>
      <c r="D368" s="217" t="e">
        <f>#REF!</f>
        <v>#REF!</v>
      </c>
      <c r="E368" s="217" t="e">
        <f>#REF!</f>
        <v>#REF!</v>
      </c>
      <c r="F368" s="218" t="e">
        <f>#REF!</f>
        <v>#REF!</v>
      </c>
      <c r="G368" s="216" t="e">
        <f>#REF!</f>
        <v>#REF!</v>
      </c>
      <c r="H368" s="141" t="s">
        <v>178</v>
      </c>
      <c r="I368" s="141" t="e">
        <f>#REF!</f>
        <v>#REF!</v>
      </c>
      <c r="J368" s="135" t="str">
        <f>'YARIŞMA BİLGİLERİ'!$F$21</f>
        <v>Bayanlar</v>
      </c>
      <c r="K368" s="253" t="str">
        <f t="shared" si="6"/>
        <v>İSTANBUL-70. Cezmi Or Yarışmaları</v>
      </c>
      <c r="L368" s="139" t="e">
        <f>#REF!</f>
        <v>#REF!</v>
      </c>
      <c r="M368" s="139" t="s">
        <v>251</v>
      </c>
    </row>
    <row r="369" spans="1:13" x14ac:dyDescent="0.2">
      <c r="A369" s="133">
        <v>864</v>
      </c>
      <c r="B369" s="213" t="s">
        <v>178</v>
      </c>
      <c r="C369" s="215" t="e">
        <f>#REF!</f>
        <v>#REF!</v>
      </c>
      <c r="D369" s="217" t="e">
        <f>#REF!</f>
        <v>#REF!</v>
      </c>
      <c r="E369" s="217" t="e">
        <f>#REF!</f>
        <v>#REF!</v>
      </c>
      <c r="F369" s="218" t="e">
        <f>#REF!</f>
        <v>#REF!</v>
      </c>
      <c r="G369" s="216" t="e">
        <f>#REF!</f>
        <v>#REF!</v>
      </c>
      <c r="H369" s="141" t="s">
        <v>178</v>
      </c>
      <c r="I369" s="141" t="e">
        <f>#REF!</f>
        <v>#REF!</v>
      </c>
      <c r="J369" s="135" t="str">
        <f>'YARIŞMA BİLGİLERİ'!$F$21</f>
        <v>Bayanlar</v>
      </c>
      <c r="K369" s="253" t="str">
        <f t="shared" si="6"/>
        <v>İSTANBUL-70. Cezmi Or Yarışmaları</v>
      </c>
      <c r="L369" s="139" t="e">
        <f>#REF!</f>
        <v>#REF!</v>
      </c>
      <c r="M369" s="139" t="s">
        <v>251</v>
      </c>
    </row>
    <row r="370" spans="1:13" x14ac:dyDescent="0.2">
      <c r="A370" s="133">
        <v>865</v>
      </c>
      <c r="B370" s="213" t="s">
        <v>178</v>
      </c>
      <c r="C370" s="215" t="e">
        <f>#REF!</f>
        <v>#REF!</v>
      </c>
      <c r="D370" s="217" t="e">
        <f>#REF!</f>
        <v>#REF!</v>
      </c>
      <c r="E370" s="217" t="e">
        <f>#REF!</f>
        <v>#REF!</v>
      </c>
      <c r="F370" s="218" t="e">
        <f>#REF!</f>
        <v>#REF!</v>
      </c>
      <c r="G370" s="216" t="e">
        <f>#REF!</f>
        <v>#REF!</v>
      </c>
      <c r="H370" s="141" t="s">
        <v>178</v>
      </c>
      <c r="I370" s="141" t="e">
        <f>#REF!</f>
        <v>#REF!</v>
      </c>
      <c r="J370" s="135" t="str">
        <f>'YARIŞMA BİLGİLERİ'!$F$21</f>
        <v>Bayanlar</v>
      </c>
      <c r="K370" s="253" t="str">
        <f t="shared" si="6"/>
        <v>İSTANBUL-70. Cezmi Or Yarışmaları</v>
      </c>
      <c r="L370" s="139" t="e">
        <f>#REF!</f>
        <v>#REF!</v>
      </c>
      <c r="M370" s="139" t="s">
        <v>251</v>
      </c>
    </row>
    <row r="371" spans="1:13" x14ac:dyDescent="0.2">
      <c r="A371" s="133">
        <v>866</v>
      </c>
      <c r="B371" s="213" t="s">
        <v>178</v>
      </c>
      <c r="C371" s="215" t="e">
        <f>#REF!</f>
        <v>#REF!</v>
      </c>
      <c r="D371" s="217" t="e">
        <f>#REF!</f>
        <v>#REF!</v>
      </c>
      <c r="E371" s="217" t="e">
        <f>#REF!</f>
        <v>#REF!</v>
      </c>
      <c r="F371" s="218" t="e">
        <f>#REF!</f>
        <v>#REF!</v>
      </c>
      <c r="G371" s="216" t="e">
        <f>#REF!</f>
        <v>#REF!</v>
      </c>
      <c r="H371" s="141" t="s">
        <v>178</v>
      </c>
      <c r="I371" s="141" t="e">
        <f>#REF!</f>
        <v>#REF!</v>
      </c>
      <c r="J371" s="135" t="str">
        <f>'YARIŞMA BİLGİLERİ'!$F$21</f>
        <v>Bayanlar</v>
      </c>
      <c r="K371" s="253" t="str">
        <f t="shared" si="6"/>
        <v>İSTANBUL-70. Cezmi Or Yarışmaları</v>
      </c>
      <c r="L371" s="139" t="e">
        <f>#REF!</f>
        <v>#REF!</v>
      </c>
      <c r="M371" s="139" t="s">
        <v>251</v>
      </c>
    </row>
    <row r="372" spans="1:13" x14ac:dyDescent="0.2">
      <c r="A372" s="133">
        <v>882</v>
      </c>
      <c r="B372" s="143" t="s">
        <v>53</v>
      </c>
      <c r="C372" s="134" t="e">
        <f>#REF!</f>
        <v>#REF!</v>
      </c>
      <c r="D372" s="138" t="e">
        <f>#REF!</f>
        <v>#REF!</v>
      </c>
      <c r="E372" s="138" t="e">
        <f>#REF!</f>
        <v>#REF!</v>
      </c>
      <c r="F372" s="178" t="e">
        <f>#REF!</f>
        <v>#REF!</v>
      </c>
      <c r="G372" s="136" t="e">
        <f>#REF!</f>
        <v>#REF!</v>
      </c>
      <c r="H372" s="135" t="s">
        <v>53</v>
      </c>
      <c r="I372" s="141"/>
      <c r="J372" s="135" t="str">
        <f>'YARIŞMA BİLGİLERİ'!$F$21</f>
        <v>Bayanlar</v>
      </c>
      <c r="K372" s="138" t="str">
        <f t="shared" ref="K372:K391" si="7">CONCATENATE(K$1,"-",A$1)</f>
        <v>İSTANBUL-70. Cezmi Or Yarışmaları</v>
      </c>
      <c r="L372" s="139" t="e">
        <f>#REF!</f>
        <v>#REF!</v>
      </c>
      <c r="M372" s="139" t="s">
        <v>251</v>
      </c>
    </row>
    <row r="373" spans="1:13" x14ac:dyDescent="0.2">
      <c r="A373" s="133">
        <v>883</v>
      </c>
      <c r="B373" s="143" t="s">
        <v>53</v>
      </c>
      <c r="C373" s="134" t="e">
        <f>#REF!</f>
        <v>#REF!</v>
      </c>
      <c r="D373" s="138" t="e">
        <f>#REF!</f>
        <v>#REF!</v>
      </c>
      <c r="E373" s="138" t="e">
        <f>#REF!</f>
        <v>#REF!</v>
      </c>
      <c r="F373" s="178" t="e">
        <f>#REF!</f>
        <v>#REF!</v>
      </c>
      <c r="G373" s="136" t="e">
        <f>#REF!</f>
        <v>#REF!</v>
      </c>
      <c r="H373" s="135" t="s">
        <v>53</v>
      </c>
      <c r="I373" s="141"/>
      <c r="J373" s="135" t="str">
        <f>'YARIŞMA BİLGİLERİ'!$F$21</f>
        <v>Bayanlar</v>
      </c>
      <c r="K373" s="138" t="str">
        <f t="shared" si="7"/>
        <v>İSTANBUL-70. Cezmi Or Yarışmaları</v>
      </c>
      <c r="L373" s="139" t="e">
        <f>#REF!</f>
        <v>#REF!</v>
      </c>
      <c r="M373" s="139" t="s">
        <v>251</v>
      </c>
    </row>
    <row r="374" spans="1:13" x14ac:dyDescent="0.2">
      <c r="A374" s="133">
        <v>884</v>
      </c>
      <c r="B374" s="143" t="s">
        <v>53</v>
      </c>
      <c r="C374" s="134" t="e">
        <f>#REF!</f>
        <v>#REF!</v>
      </c>
      <c r="D374" s="138" t="e">
        <f>#REF!</f>
        <v>#REF!</v>
      </c>
      <c r="E374" s="138" t="e">
        <f>#REF!</f>
        <v>#REF!</v>
      </c>
      <c r="F374" s="178" t="e">
        <f>#REF!</f>
        <v>#REF!</v>
      </c>
      <c r="G374" s="136" t="e">
        <f>#REF!</f>
        <v>#REF!</v>
      </c>
      <c r="H374" s="135" t="s">
        <v>53</v>
      </c>
      <c r="I374" s="141"/>
      <c r="J374" s="135" t="str">
        <f>'YARIŞMA BİLGİLERİ'!$F$21</f>
        <v>Bayanlar</v>
      </c>
      <c r="K374" s="138" t="str">
        <f t="shared" si="7"/>
        <v>İSTANBUL-70. Cezmi Or Yarışmaları</v>
      </c>
      <c r="L374" s="139" t="e">
        <f>#REF!</f>
        <v>#REF!</v>
      </c>
      <c r="M374" s="139" t="s">
        <v>251</v>
      </c>
    </row>
    <row r="375" spans="1:13" x14ac:dyDescent="0.2">
      <c r="A375" s="133">
        <v>885</v>
      </c>
      <c r="B375" s="143" t="s">
        <v>53</v>
      </c>
      <c r="C375" s="134" t="e">
        <f>#REF!</f>
        <v>#REF!</v>
      </c>
      <c r="D375" s="138" t="e">
        <f>#REF!</f>
        <v>#REF!</v>
      </c>
      <c r="E375" s="138" t="e">
        <f>#REF!</f>
        <v>#REF!</v>
      </c>
      <c r="F375" s="178" t="e">
        <f>#REF!</f>
        <v>#REF!</v>
      </c>
      <c r="G375" s="136" t="e">
        <f>#REF!</f>
        <v>#REF!</v>
      </c>
      <c r="H375" s="135" t="s">
        <v>53</v>
      </c>
      <c r="I375" s="141"/>
      <c r="J375" s="135" t="str">
        <f>'YARIŞMA BİLGİLERİ'!$F$21</f>
        <v>Bayanlar</v>
      </c>
      <c r="K375" s="138" t="str">
        <f t="shared" si="7"/>
        <v>İSTANBUL-70. Cezmi Or Yarışmaları</v>
      </c>
      <c r="L375" s="139" t="e">
        <f>#REF!</f>
        <v>#REF!</v>
      </c>
      <c r="M375" s="139" t="s">
        <v>251</v>
      </c>
    </row>
    <row r="376" spans="1:13" x14ac:dyDescent="0.2">
      <c r="A376" s="133">
        <v>886</v>
      </c>
      <c r="B376" s="143" t="s">
        <v>53</v>
      </c>
      <c r="C376" s="134" t="e">
        <f>#REF!</f>
        <v>#REF!</v>
      </c>
      <c r="D376" s="138" t="e">
        <f>#REF!</f>
        <v>#REF!</v>
      </c>
      <c r="E376" s="138" t="e">
        <f>#REF!</f>
        <v>#REF!</v>
      </c>
      <c r="F376" s="178" t="e">
        <f>#REF!</f>
        <v>#REF!</v>
      </c>
      <c r="G376" s="136" t="e">
        <f>#REF!</f>
        <v>#REF!</v>
      </c>
      <c r="H376" s="135" t="s">
        <v>53</v>
      </c>
      <c r="I376" s="141"/>
      <c r="J376" s="135" t="str">
        <f>'YARIŞMA BİLGİLERİ'!$F$21</f>
        <v>Bayanlar</v>
      </c>
      <c r="K376" s="138" t="str">
        <f t="shared" si="7"/>
        <v>İSTANBUL-70. Cezmi Or Yarışmaları</v>
      </c>
      <c r="L376" s="139" t="e">
        <f>#REF!</f>
        <v>#REF!</v>
      </c>
      <c r="M376" s="139" t="s">
        <v>251</v>
      </c>
    </row>
    <row r="377" spans="1:13" x14ac:dyDescent="0.2">
      <c r="A377" s="133">
        <v>887</v>
      </c>
      <c r="B377" s="143" t="s">
        <v>53</v>
      </c>
      <c r="C377" s="134" t="e">
        <f>#REF!</f>
        <v>#REF!</v>
      </c>
      <c r="D377" s="138" t="e">
        <f>#REF!</f>
        <v>#REF!</v>
      </c>
      <c r="E377" s="138" t="e">
        <f>#REF!</f>
        <v>#REF!</v>
      </c>
      <c r="F377" s="178" t="e">
        <f>#REF!</f>
        <v>#REF!</v>
      </c>
      <c r="G377" s="136" t="e">
        <f>#REF!</f>
        <v>#REF!</v>
      </c>
      <c r="H377" s="135" t="s">
        <v>53</v>
      </c>
      <c r="I377" s="141"/>
      <c r="J377" s="135" t="str">
        <f>'YARIŞMA BİLGİLERİ'!$F$21</f>
        <v>Bayanlar</v>
      </c>
      <c r="K377" s="138" t="str">
        <f t="shared" si="7"/>
        <v>İSTANBUL-70. Cezmi Or Yarışmaları</v>
      </c>
      <c r="L377" s="139" t="e">
        <f>#REF!</f>
        <v>#REF!</v>
      </c>
      <c r="M377" s="139" t="s">
        <v>251</v>
      </c>
    </row>
    <row r="378" spans="1:13" x14ac:dyDescent="0.2">
      <c r="A378" s="133">
        <v>888</v>
      </c>
      <c r="B378" s="143" t="s">
        <v>53</v>
      </c>
      <c r="C378" s="134" t="e">
        <f>#REF!</f>
        <v>#REF!</v>
      </c>
      <c r="D378" s="138" t="e">
        <f>#REF!</f>
        <v>#REF!</v>
      </c>
      <c r="E378" s="138" t="e">
        <f>#REF!</f>
        <v>#REF!</v>
      </c>
      <c r="F378" s="178" t="e">
        <f>#REF!</f>
        <v>#REF!</v>
      </c>
      <c r="G378" s="136" t="e">
        <f>#REF!</f>
        <v>#REF!</v>
      </c>
      <c r="H378" s="135" t="s">
        <v>53</v>
      </c>
      <c r="I378" s="141"/>
      <c r="J378" s="135" t="str">
        <f>'YARIŞMA BİLGİLERİ'!$F$21</f>
        <v>Bayanlar</v>
      </c>
      <c r="K378" s="138" t="str">
        <f t="shared" si="7"/>
        <v>İSTANBUL-70. Cezmi Or Yarışmaları</v>
      </c>
      <c r="L378" s="139" t="e">
        <f>#REF!</f>
        <v>#REF!</v>
      </c>
      <c r="M378" s="139" t="s">
        <v>251</v>
      </c>
    </row>
    <row r="379" spans="1:13" x14ac:dyDescent="0.2">
      <c r="A379" s="133">
        <v>889</v>
      </c>
      <c r="B379" s="143" t="s">
        <v>53</v>
      </c>
      <c r="C379" s="134" t="e">
        <f>#REF!</f>
        <v>#REF!</v>
      </c>
      <c r="D379" s="138" t="e">
        <f>#REF!</f>
        <v>#REF!</v>
      </c>
      <c r="E379" s="138" t="e">
        <f>#REF!</f>
        <v>#REF!</v>
      </c>
      <c r="F379" s="178" t="e">
        <f>#REF!</f>
        <v>#REF!</v>
      </c>
      <c r="G379" s="136" t="e">
        <f>#REF!</f>
        <v>#REF!</v>
      </c>
      <c r="H379" s="135" t="s">
        <v>53</v>
      </c>
      <c r="I379" s="141"/>
      <c r="J379" s="135" t="str">
        <f>'YARIŞMA BİLGİLERİ'!$F$21</f>
        <v>Bayanlar</v>
      </c>
      <c r="K379" s="138" t="str">
        <f t="shared" si="7"/>
        <v>İSTANBUL-70. Cezmi Or Yarışmaları</v>
      </c>
      <c r="L379" s="139" t="e">
        <f>#REF!</f>
        <v>#REF!</v>
      </c>
      <c r="M379" s="139" t="s">
        <v>251</v>
      </c>
    </row>
    <row r="380" spans="1:13" x14ac:dyDescent="0.2">
      <c r="A380" s="133">
        <v>890</v>
      </c>
      <c r="B380" s="143" t="s">
        <v>53</v>
      </c>
      <c r="C380" s="134" t="e">
        <f>#REF!</f>
        <v>#REF!</v>
      </c>
      <c r="D380" s="138" t="e">
        <f>#REF!</f>
        <v>#REF!</v>
      </c>
      <c r="E380" s="138" t="e">
        <f>#REF!</f>
        <v>#REF!</v>
      </c>
      <c r="F380" s="178" t="e">
        <f>#REF!</f>
        <v>#REF!</v>
      </c>
      <c r="G380" s="136" t="e">
        <f>#REF!</f>
        <v>#REF!</v>
      </c>
      <c r="H380" s="135" t="s">
        <v>53</v>
      </c>
      <c r="I380" s="141"/>
      <c r="J380" s="135" t="str">
        <f>'YARIŞMA BİLGİLERİ'!$F$21</f>
        <v>Bayanlar</v>
      </c>
      <c r="K380" s="138" t="str">
        <f t="shared" si="7"/>
        <v>İSTANBUL-70. Cezmi Or Yarışmaları</v>
      </c>
      <c r="L380" s="139" t="e">
        <f>#REF!</f>
        <v>#REF!</v>
      </c>
      <c r="M380" s="139" t="s">
        <v>251</v>
      </c>
    </row>
    <row r="381" spans="1:13" x14ac:dyDescent="0.2">
      <c r="A381" s="133">
        <v>891</v>
      </c>
      <c r="B381" s="143" t="s">
        <v>53</v>
      </c>
      <c r="C381" s="134" t="e">
        <f>#REF!</f>
        <v>#REF!</v>
      </c>
      <c r="D381" s="138" t="e">
        <f>#REF!</f>
        <v>#REF!</v>
      </c>
      <c r="E381" s="138" t="e">
        <f>#REF!</f>
        <v>#REF!</v>
      </c>
      <c r="F381" s="178" t="e">
        <f>#REF!</f>
        <v>#REF!</v>
      </c>
      <c r="G381" s="136" t="e">
        <f>#REF!</f>
        <v>#REF!</v>
      </c>
      <c r="H381" s="135" t="s">
        <v>53</v>
      </c>
      <c r="I381" s="141"/>
      <c r="J381" s="135" t="str">
        <f>'YARIŞMA BİLGİLERİ'!$F$21</f>
        <v>Bayanlar</v>
      </c>
      <c r="K381" s="138" t="str">
        <f t="shared" si="7"/>
        <v>İSTANBUL-70. Cezmi Or Yarışmaları</v>
      </c>
      <c r="L381" s="139" t="e">
        <f>#REF!</f>
        <v>#REF!</v>
      </c>
      <c r="M381" s="139" t="s">
        <v>251</v>
      </c>
    </row>
    <row r="382" spans="1:13" x14ac:dyDescent="0.2">
      <c r="A382" s="133">
        <v>907</v>
      </c>
      <c r="B382" s="143" t="s">
        <v>54</v>
      </c>
      <c r="C382" s="134" t="e">
        <f>#REF!</f>
        <v>#REF!</v>
      </c>
      <c r="D382" s="138" t="e">
        <f>#REF!</f>
        <v>#REF!</v>
      </c>
      <c r="E382" s="138" t="e">
        <f>#REF!</f>
        <v>#REF!</v>
      </c>
      <c r="F382" s="178" t="e">
        <f>#REF!</f>
        <v>#REF!</v>
      </c>
      <c r="G382" s="136" t="e">
        <f>#REF!</f>
        <v>#REF!</v>
      </c>
      <c r="H382" s="135" t="s">
        <v>54</v>
      </c>
      <c r="I382" s="141"/>
      <c r="J382" s="135" t="str">
        <f>'YARIŞMA BİLGİLERİ'!$F$21</f>
        <v>Bayanlar</v>
      </c>
      <c r="K382" s="138" t="str">
        <f t="shared" si="7"/>
        <v>İSTANBUL-70. Cezmi Or Yarışmaları</v>
      </c>
      <c r="L382" s="139" t="e">
        <f>#REF!</f>
        <v>#REF!</v>
      </c>
      <c r="M382" s="139" t="s">
        <v>251</v>
      </c>
    </row>
    <row r="383" spans="1:13" x14ac:dyDescent="0.2">
      <c r="A383" s="133">
        <v>908</v>
      </c>
      <c r="B383" s="143" t="s">
        <v>54</v>
      </c>
      <c r="C383" s="134" t="e">
        <f>#REF!</f>
        <v>#REF!</v>
      </c>
      <c r="D383" s="138" t="e">
        <f>#REF!</f>
        <v>#REF!</v>
      </c>
      <c r="E383" s="138" t="e">
        <f>#REF!</f>
        <v>#REF!</v>
      </c>
      <c r="F383" s="178" t="e">
        <f>#REF!</f>
        <v>#REF!</v>
      </c>
      <c r="G383" s="136" t="e">
        <f>#REF!</f>
        <v>#REF!</v>
      </c>
      <c r="H383" s="135" t="s">
        <v>54</v>
      </c>
      <c r="I383" s="141"/>
      <c r="J383" s="135" t="str">
        <f>'YARIŞMA BİLGİLERİ'!$F$21</f>
        <v>Bayanlar</v>
      </c>
      <c r="K383" s="138" t="str">
        <f t="shared" si="7"/>
        <v>İSTANBUL-70. Cezmi Or Yarışmaları</v>
      </c>
      <c r="L383" s="139" t="e">
        <f>#REF!</f>
        <v>#REF!</v>
      </c>
      <c r="M383" s="139" t="s">
        <v>251</v>
      </c>
    </row>
    <row r="384" spans="1:13" x14ac:dyDescent="0.2">
      <c r="A384" s="133">
        <v>909</v>
      </c>
      <c r="B384" s="143" t="s">
        <v>54</v>
      </c>
      <c r="C384" s="134" t="e">
        <f>#REF!</f>
        <v>#REF!</v>
      </c>
      <c r="D384" s="138" t="e">
        <f>#REF!</f>
        <v>#REF!</v>
      </c>
      <c r="E384" s="138" t="e">
        <f>#REF!</f>
        <v>#REF!</v>
      </c>
      <c r="F384" s="178" t="e">
        <f>#REF!</f>
        <v>#REF!</v>
      </c>
      <c r="G384" s="136" t="e">
        <f>#REF!</f>
        <v>#REF!</v>
      </c>
      <c r="H384" s="135" t="s">
        <v>54</v>
      </c>
      <c r="I384" s="141"/>
      <c r="J384" s="135" t="str">
        <f>'YARIŞMA BİLGİLERİ'!$F$21</f>
        <v>Bayanlar</v>
      </c>
      <c r="K384" s="138" t="str">
        <f t="shared" si="7"/>
        <v>İSTANBUL-70. Cezmi Or Yarışmaları</v>
      </c>
      <c r="L384" s="139" t="e">
        <f>#REF!</f>
        <v>#REF!</v>
      </c>
      <c r="M384" s="139" t="s">
        <v>251</v>
      </c>
    </row>
    <row r="385" spans="1:13" x14ac:dyDescent="0.2">
      <c r="A385" s="133">
        <v>910</v>
      </c>
      <c r="B385" s="143" t="s">
        <v>54</v>
      </c>
      <c r="C385" s="134" t="e">
        <f>#REF!</f>
        <v>#REF!</v>
      </c>
      <c r="D385" s="138" t="e">
        <f>#REF!</f>
        <v>#REF!</v>
      </c>
      <c r="E385" s="138" t="e">
        <f>#REF!</f>
        <v>#REF!</v>
      </c>
      <c r="F385" s="178" t="e">
        <f>#REF!</f>
        <v>#REF!</v>
      </c>
      <c r="G385" s="136" t="e">
        <f>#REF!</f>
        <v>#REF!</v>
      </c>
      <c r="H385" s="135" t="s">
        <v>54</v>
      </c>
      <c r="I385" s="141"/>
      <c r="J385" s="135" t="str">
        <f>'YARIŞMA BİLGİLERİ'!$F$21</f>
        <v>Bayanlar</v>
      </c>
      <c r="K385" s="138" t="str">
        <f t="shared" si="7"/>
        <v>İSTANBUL-70. Cezmi Or Yarışmaları</v>
      </c>
      <c r="L385" s="139" t="e">
        <f>#REF!</f>
        <v>#REF!</v>
      </c>
      <c r="M385" s="139" t="s">
        <v>251</v>
      </c>
    </row>
    <row r="386" spans="1:13" x14ac:dyDescent="0.2">
      <c r="A386" s="133">
        <v>911</v>
      </c>
      <c r="B386" s="143" t="s">
        <v>54</v>
      </c>
      <c r="C386" s="134" t="e">
        <f>#REF!</f>
        <v>#REF!</v>
      </c>
      <c r="D386" s="138" t="e">
        <f>#REF!</f>
        <v>#REF!</v>
      </c>
      <c r="E386" s="138" t="e">
        <f>#REF!</f>
        <v>#REF!</v>
      </c>
      <c r="F386" s="178" t="e">
        <f>#REF!</f>
        <v>#REF!</v>
      </c>
      <c r="G386" s="136" t="e">
        <f>#REF!</f>
        <v>#REF!</v>
      </c>
      <c r="H386" s="135" t="s">
        <v>54</v>
      </c>
      <c r="I386" s="141"/>
      <c r="J386" s="135" t="str">
        <f>'YARIŞMA BİLGİLERİ'!$F$21</f>
        <v>Bayanlar</v>
      </c>
      <c r="K386" s="138" t="str">
        <f t="shared" si="7"/>
        <v>İSTANBUL-70. Cezmi Or Yarışmaları</v>
      </c>
      <c r="L386" s="139" t="e">
        <f>#REF!</f>
        <v>#REF!</v>
      </c>
      <c r="M386" s="139" t="s">
        <v>251</v>
      </c>
    </row>
    <row r="387" spans="1:13" x14ac:dyDescent="0.2">
      <c r="A387" s="133">
        <v>912</v>
      </c>
      <c r="B387" s="143" t="s">
        <v>54</v>
      </c>
      <c r="C387" s="134" t="e">
        <f>#REF!</f>
        <v>#REF!</v>
      </c>
      <c r="D387" s="138" t="e">
        <f>#REF!</f>
        <v>#REF!</v>
      </c>
      <c r="E387" s="138" t="e">
        <f>#REF!</f>
        <v>#REF!</v>
      </c>
      <c r="F387" s="178" t="e">
        <f>#REF!</f>
        <v>#REF!</v>
      </c>
      <c r="G387" s="136" t="e">
        <f>#REF!</f>
        <v>#REF!</v>
      </c>
      <c r="H387" s="135" t="s">
        <v>54</v>
      </c>
      <c r="I387" s="141"/>
      <c r="J387" s="135" t="str">
        <f>'YARIŞMA BİLGİLERİ'!$F$21</f>
        <v>Bayanlar</v>
      </c>
      <c r="K387" s="138" t="str">
        <f t="shared" si="7"/>
        <v>İSTANBUL-70. Cezmi Or Yarışmaları</v>
      </c>
      <c r="L387" s="139" t="e">
        <f>#REF!</f>
        <v>#REF!</v>
      </c>
      <c r="M387" s="139" t="s">
        <v>251</v>
      </c>
    </row>
    <row r="388" spans="1:13" x14ac:dyDescent="0.2">
      <c r="A388" s="133">
        <v>913</v>
      </c>
      <c r="B388" s="143" t="s">
        <v>54</v>
      </c>
      <c r="C388" s="134" t="e">
        <f>#REF!</f>
        <v>#REF!</v>
      </c>
      <c r="D388" s="138" t="e">
        <f>#REF!</f>
        <v>#REF!</v>
      </c>
      <c r="E388" s="138" t="e">
        <f>#REF!</f>
        <v>#REF!</v>
      </c>
      <c r="F388" s="178" t="e">
        <f>#REF!</f>
        <v>#REF!</v>
      </c>
      <c r="G388" s="136" t="e">
        <f>#REF!</f>
        <v>#REF!</v>
      </c>
      <c r="H388" s="135" t="s">
        <v>54</v>
      </c>
      <c r="I388" s="141"/>
      <c r="J388" s="135" t="str">
        <f>'YARIŞMA BİLGİLERİ'!$F$21</f>
        <v>Bayanlar</v>
      </c>
      <c r="K388" s="138" t="str">
        <f t="shared" si="7"/>
        <v>İSTANBUL-70. Cezmi Or Yarışmaları</v>
      </c>
      <c r="L388" s="139" t="e">
        <f>#REF!</f>
        <v>#REF!</v>
      </c>
      <c r="M388" s="139" t="s">
        <v>251</v>
      </c>
    </row>
    <row r="389" spans="1:13" x14ac:dyDescent="0.2">
      <c r="A389" s="133">
        <v>914</v>
      </c>
      <c r="B389" s="143" t="s">
        <v>54</v>
      </c>
      <c r="C389" s="134" t="e">
        <f>#REF!</f>
        <v>#REF!</v>
      </c>
      <c r="D389" s="138" t="e">
        <f>#REF!</f>
        <v>#REF!</v>
      </c>
      <c r="E389" s="138" t="e">
        <f>#REF!</f>
        <v>#REF!</v>
      </c>
      <c r="F389" s="178" t="e">
        <f>#REF!</f>
        <v>#REF!</v>
      </c>
      <c r="G389" s="136" t="e">
        <f>#REF!</f>
        <v>#REF!</v>
      </c>
      <c r="H389" s="135" t="s">
        <v>54</v>
      </c>
      <c r="I389" s="141"/>
      <c r="J389" s="135" t="str">
        <f>'YARIŞMA BİLGİLERİ'!$F$21</f>
        <v>Bayanlar</v>
      </c>
      <c r="K389" s="138" t="str">
        <f t="shared" si="7"/>
        <v>İSTANBUL-70. Cezmi Or Yarışmaları</v>
      </c>
      <c r="L389" s="139" t="e">
        <f>#REF!</f>
        <v>#REF!</v>
      </c>
      <c r="M389" s="139" t="s">
        <v>251</v>
      </c>
    </row>
    <row r="390" spans="1:13" x14ac:dyDescent="0.2">
      <c r="A390" s="133">
        <v>915</v>
      </c>
      <c r="B390" s="143" t="s">
        <v>54</v>
      </c>
      <c r="C390" s="134" t="e">
        <f>#REF!</f>
        <v>#REF!</v>
      </c>
      <c r="D390" s="138" t="e">
        <f>#REF!</f>
        <v>#REF!</v>
      </c>
      <c r="E390" s="138" t="e">
        <f>#REF!</f>
        <v>#REF!</v>
      </c>
      <c r="F390" s="178" t="e">
        <f>#REF!</f>
        <v>#REF!</v>
      </c>
      <c r="G390" s="136" t="e">
        <f>#REF!</f>
        <v>#REF!</v>
      </c>
      <c r="H390" s="135" t="s">
        <v>54</v>
      </c>
      <c r="I390" s="141"/>
      <c r="J390" s="135" t="str">
        <f>'YARIŞMA BİLGİLERİ'!$F$21</f>
        <v>Bayanlar</v>
      </c>
      <c r="K390" s="138" t="str">
        <f t="shared" si="7"/>
        <v>İSTANBUL-70. Cezmi Or Yarışmaları</v>
      </c>
      <c r="L390" s="139" t="e">
        <f>#REF!</f>
        <v>#REF!</v>
      </c>
      <c r="M390" s="139" t="s">
        <v>251</v>
      </c>
    </row>
    <row r="391" spans="1:13" x14ac:dyDescent="0.2">
      <c r="A391" s="133">
        <v>916</v>
      </c>
      <c r="B391" s="143" t="s">
        <v>54</v>
      </c>
      <c r="C391" s="134" t="e">
        <f>#REF!</f>
        <v>#REF!</v>
      </c>
      <c r="D391" s="138" t="e">
        <f>#REF!</f>
        <v>#REF!</v>
      </c>
      <c r="E391" s="138" t="e">
        <f>#REF!</f>
        <v>#REF!</v>
      </c>
      <c r="F391" s="178" t="e">
        <f>#REF!</f>
        <v>#REF!</v>
      </c>
      <c r="G391" s="136" t="e">
        <f>#REF!</f>
        <v>#REF!</v>
      </c>
      <c r="H391" s="135" t="s">
        <v>54</v>
      </c>
      <c r="I391" s="141"/>
      <c r="J391" s="135" t="str">
        <f>'YARIŞMA BİLGİLERİ'!$F$21</f>
        <v>Bayanlar</v>
      </c>
      <c r="K391" s="138" t="str">
        <f t="shared" si="7"/>
        <v>İSTANBUL-70. Cezmi Or Yarışmaları</v>
      </c>
      <c r="L391" s="139" t="e">
        <f>#REF!</f>
        <v>#REF!</v>
      </c>
      <c r="M391" s="139" t="s">
        <v>251</v>
      </c>
    </row>
  </sheetData>
  <autoFilter ref="A2:M256"/>
  <mergeCells count="2">
    <mergeCell ref="L1:M1"/>
    <mergeCell ref="A1:J1"/>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13</vt:i4>
      </vt:variant>
      <vt:variant>
        <vt:lpstr>Adlandırılmış Aralıklar</vt:lpstr>
      </vt:variant>
      <vt:variant>
        <vt:i4>10</vt:i4>
      </vt:variant>
    </vt:vector>
  </HeadingPairs>
  <TitlesOfParts>
    <vt:vector size="23" baseType="lpstr">
      <vt:lpstr>YARIŞMA BİLGİLERİ</vt:lpstr>
      <vt:lpstr>YARIŞMA PROGRAMI</vt:lpstr>
      <vt:lpstr>KAYIT LİSTESİ</vt:lpstr>
      <vt:lpstr>1.Gün Start Listesi</vt:lpstr>
      <vt:lpstr>100m.Seçme</vt:lpstr>
      <vt:lpstr>100m.Final</vt:lpstr>
      <vt:lpstr>800m.</vt:lpstr>
      <vt:lpstr>3000m.</vt:lpstr>
      <vt:lpstr>Sırık</vt:lpstr>
      <vt:lpstr>Gülle</vt:lpstr>
      <vt:lpstr>2.Gün Start Listesi </vt:lpstr>
      <vt:lpstr>ALMANAK TOPLU SONUÇ</vt:lpstr>
      <vt:lpstr>Sayfa1</vt:lpstr>
      <vt:lpstr>'1.Gün Start Listesi'!Yazdırma_Alanı</vt:lpstr>
      <vt:lpstr>'100m.Final'!Yazdırma_Alanı</vt:lpstr>
      <vt:lpstr>'100m.Seçme'!Yazdırma_Alanı</vt:lpstr>
      <vt:lpstr>'2.Gün Start Listesi '!Yazdırma_Alanı</vt:lpstr>
      <vt:lpstr>'3000m.'!Yazdırma_Alanı</vt:lpstr>
      <vt:lpstr>'800m.'!Yazdırma_Alanı</vt:lpstr>
      <vt:lpstr>Gülle!Yazdırma_Alanı</vt:lpstr>
      <vt:lpstr>'KAYIT LİSTESİ'!Yazdırma_Alanı</vt:lpstr>
      <vt:lpstr>Sırık!Yazdırma_Alanı</vt:lpstr>
      <vt:lpstr>'KAYIT LİSTESİ'!Yazdırma_Başlıkları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MÜNİR</dc:creator>
  <cp:lastModifiedBy>pc-bilgisayar</cp:lastModifiedBy>
  <cp:lastPrinted>2015-06-13T15:48:41Z</cp:lastPrinted>
  <dcterms:created xsi:type="dcterms:W3CDTF">2004-05-10T13:01:28Z</dcterms:created>
  <dcterms:modified xsi:type="dcterms:W3CDTF">2015-06-13T16:57:44Z</dcterms:modified>
</cp:coreProperties>
</file>