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310" windowWidth="15480" windowHeight="9345" tabRatio="939" activeTab="4"/>
  </bookViews>
  <sheets>
    <sheet name="YARIŞMA BİLGİLERİ" sheetId="68" r:id="rId1"/>
    <sheet name="YARIŞMA PROGRAMI" sheetId="150" state="hidden" r:id="rId2"/>
    <sheet name="KAYIT LİSTESİ" sheetId="262" state="hidden" r:id="rId3"/>
    <sheet name="1.Gün Start Listesi" sheetId="304" state="hidden" r:id="rId4"/>
    <sheet name="3000m." sheetId="321" r:id="rId5"/>
    <sheet name="Yüksek" sheetId="287" state="hidden" r:id="rId6"/>
    <sheet name="2.Gün Start Listesi " sheetId="306" state="hidden" r:id="rId7"/>
    <sheet name="ALMANAK TOPLU SONUÇ" sheetId="268" state="hidden" r:id="rId8"/>
  </sheets>
  <definedNames>
    <definedName name="_10Excel_BuiltIn_Print_Area_9_1">#N/A</definedName>
    <definedName name="_1Excel_BuiltIn_Print_Area_11_1">#N/A</definedName>
    <definedName name="_2Excel_BuiltIn_Print_Area_12_1">#N/A</definedName>
    <definedName name="_3Excel_BuiltIn_Print_Area_13_1">#N/A</definedName>
    <definedName name="_4Excel_BuiltIn_Print_Area_16_1">#N/A</definedName>
    <definedName name="_5Excel_BuiltIn_Print_Area_19_1">#N/A</definedName>
    <definedName name="_6Excel_BuiltIn_Print_Area_20_1">#N/A</definedName>
    <definedName name="_7Excel_BuiltIn_Print_Area_21_1">#N/A</definedName>
    <definedName name="_8Excel_BuiltIn_Print_Area_4_1">#N/A</definedName>
    <definedName name="_9Excel_BuiltIn_Print_Area_5_1">#N/A</definedName>
    <definedName name="_xlnm._FilterDatabase" localSheetId="7" hidden="1">'ALMANAK TOPLU SONUÇ'!$A$2:$M$256</definedName>
    <definedName name="_xlnm._FilterDatabase" localSheetId="2" hidden="1">'KAYIT LİSTESİ'!$A$3:$L$6</definedName>
    <definedName name="Excel_BuiltIn__FilterDatabase_3" localSheetId="2">#REF!</definedName>
    <definedName name="Excel_BuiltIn__FilterDatabase_3">#REF!</definedName>
    <definedName name="Excel_BuiltIn__FilterDatabase_3_1">#N/A</definedName>
    <definedName name="Excel_BuiltIn_Print_Area_11" localSheetId="6">#REF!</definedName>
    <definedName name="Excel_BuiltIn_Print_Area_11" localSheetId="4">#REF!</definedName>
    <definedName name="Excel_BuiltIn_Print_Area_11" localSheetId="2">#REF!</definedName>
    <definedName name="Excel_BuiltIn_Print_Area_11" localSheetId="5">#REF!</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 localSheetId="6">#REF!</definedName>
    <definedName name="Excel_BuiltIn_Print_Area_12" localSheetId="4">#REF!</definedName>
    <definedName name="Excel_BuiltIn_Print_Area_12" localSheetId="2">#REF!</definedName>
    <definedName name="Excel_BuiltIn_Print_Area_12" localSheetId="5">#REF!</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 localSheetId="6">#REF!</definedName>
    <definedName name="Excel_BuiltIn_Print_Area_13" localSheetId="4">#REF!</definedName>
    <definedName name="Excel_BuiltIn_Print_Area_13" localSheetId="2">#REF!</definedName>
    <definedName name="Excel_BuiltIn_Print_Area_13" localSheetId="5">#REF!</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 localSheetId="6">#REF!</definedName>
    <definedName name="Excel_BuiltIn_Print_Area_16" localSheetId="4">#REF!</definedName>
    <definedName name="Excel_BuiltIn_Print_Area_16" localSheetId="2">#REF!</definedName>
    <definedName name="Excel_BuiltIn_Print_Area_16" localSheetId="5">#REF!</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 localSheetId="6">#REF!</definedName>
    <definedName name="Excel_BuiltIn_Print_Area_19" localSheetId="4">#REF!</definedName>
    <definedName name="Excel_BuiltIn_Print_Area_19" localSheetId="2">#REF!</definedName>
    <definedName name="Excel_BuiltIn_Print_Area_19" localSheetId="5">#REF!</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 localSheetId="6">#REF!</definedName>
    <definedName name="Excel_BuiltIn_Print_Area_20" localSheetId="4">#REF!</definedName>
    <definedName name="Excel_BuiltIn_Print_Area_20" localSheetId="2">#REF!</definedName>
    <definedName name="Excel_BuiltIn_Print_Area_20" localSheetId="5">#REF!</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 localSheetId="6">#REF!</definedName>
    <definedName name="Excel_BuiltIn_Print_Area_21" localSheetId="4">#REF!</definedName>
    <definedName name="Excel_BuiltIn_Print_Area_21" localSheetId="2">#REF!</definedName>
    <definedName name="Excel_BuiltIn_Print_Area_21" localSheetId="5">#REF!</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 localSheetId="6">#REF!</definedName>
    <definedName name="Excel_BuiltIn_Print_Area_4" localSheetId="4">#REF!</definedName>
    <definedName name="Excel_BuiltIn_Print_Area_4" localSheetId="2">#REF!</definedName>
    <definedName name="Excel_BuiltIn_Print_Area_4" localSheetId="5">#REF!</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 localSheetId="6">#REF!</definedName>
    <definedName name="Excel_BuiltIn_Print_Area_5" localSheetId="4">#REF!</definedName>
    <definedName name="Excel_BuiltIn_Print_Area_5" localSheetId="2">#REF!</definedName>
    <definedName name="Excel_BuiltIn_Print_Area_5" localSheetId="5">#REF!</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 localSheetId="6">#REF!</definedName>
    <definedName name="Excel_BuiltIn_Print_Area_9" localSheetId="4">#REF!</definedName>
    <definedName name="Excel_BuiltIn_Print_Area_9" localSheetId="2">#REF!</definedName>
    <definedName name="Excel_BuiltIn_Print_Area_9" localSheetId="5">#REF!</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3">'1.Gün Start Listesi'!$A$1:$P$63</definedName>
    <definedName name="_xlnm.Print_Area" localSheetId="6">'2.Gün Start Listesi '!$A$1:$O$63</definedName>
    <definedName name="_xlnm.Print_Area" localSheetId="4">'3000m.'!$A$1:$P$35</definedName>
    <definedName name="_xlnm.Print_Area" localSheetId="2">'KAYIT LİSTESİ'!$A$1:$L$9</definedName>
    <definedName name="_xlnm.Print_Area" localSheetId="5">Yüksek!$A$1:$BQ$24</definedName>
    <definedName name="_xlnm.Print_Titles" localSheetId="2">'KAYIT LİSTESİ'!$1:$3</definedName>
  </definedNames>
  <calcPr calcId="144525"/>
</workbook>
</file>

<file path=xl/calcChain.xml><?xml version="1.0" encoding="utf-8"?>
<calcChain xmlns="http://schemas.openxmlformats.org/spreadsheetml/2006/main">
  <c r="AA3" i="287" l="1"/>
  <c r="F361" i="268" l="1"/>
  <c r="F360" i="268"/>
  <c r="F359" i="268"/>
  <c r="F371" i="268"/>
  <c r="F370" i="268"/>
  <c r="F369" i="268"/>
  <c r="F367" i="268"/>
  <c r="F381" i="268"/>
  <c r="F380" i="268"/>
  <c r="F379" i="268"/>
  <c r="F377" i="268"/>
  <c r="F241" i="268"/>
  <c r="F239" i="268"/>
  <c r="F236" i="268"/>
  <c r="F234" i="268"/>
  <c r="F233" i="268"/>
  <c r="F251" i="268"/>
  <c r="F250" i="268"/>
  <c r="F248" i="268"/>
  <c r="F246" i="268"/>
  <c r="F244" i="268"/>
  <c r="F242"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G206" i="268"/>
  <c r="F206" i="268"/>
  <c r="E206" i="268"/>
  <c r="D206" i="268"/>
  <c r="C206" i="268"/>
  <c r="J231" i="268"/>
  <c r="J230" i="268"/>
  <c r="J229" i="268"/>
  <c r="J228" i="268"/>
  <c r="J227" i="268"/>
  <c r="J226" i="268"/>
  <c r="J225" i="268"/>
  <c r="J224" i="268"/>
  <c r="J223" i="268"/>
  <c r="J222" i="268"/>
  <c r="J221" i="268"/>
  <c r="J220" i="268"/>
  <c r="J219" i="268"/>
  <c r="J218" i="268"/>
  <c r="J217" i="268"/>
  <c r="J216" i="268"/>
  <c r="J215" i="268"/>
  <c r="J214" i="268"/>
  <c r="J213" i="268"/>
  <c r="J212" i="268"/>
  <c r="J211" i="268"/>
  <c r="J210" i="268"/>
  <c r="J209" i="268"/>
  <c r="J208" i="268"/>
  <c r="J207" i="268"/>
  <c r="J206" i="268"/>
  <c r="J132" i="268"/>
  <c r="G132" i="268"/>
  <c r="F132" i="268"/>
  <c r="E132" i="268"/>
  <c r="D132" i="268"/>
  <c r="C132" i="268"/>
  <c r="J131" i="268"/>
  <c r="G131" i="268"/>
  <c r="F131" i="268"/>
  <c r="E131" i="268"/>
  <c r="D131" i="268"/>
  <c r="C131" i="268"/>
  <c r="J130" i="268"/>
  <c r="G130" i="268"/>
  <c r="F130" i="268"/>
  <c r="E130" i="268"/>
  <c r="D130" i="268"/>
  <c r="C130" i="268"/>
  <c r="J129" i="268"/>
  <c r="G129" i="268"/>
  <c r="F129" i="268"/>
  <c r="E129" i="268"/>
  <c r="D129" i="268"/>
  <c r="C129" i="268"/>
  <c r="J128" i="268"/>
  <c r="G128" i="268"/>
  <c r="F128" i="268"/>
  <c r="E128" i="268"/>
  <c r="D128" i="268"/>
  <c r="C128" i="268"/>
  <c r="J127" i="268"/>
  <c r="G127" i="268"/>
  <c r="F127" i="268"/>
  <c r="E127" i="268"/>
  <c r="D127" i="268"/>
  <c r="C127" i="268"/>
  <c r="C94" i="268"/>
  <c r="D94" i="268"/>
  <c r="E94" i="268"/>
  <c r="F94" i="268"/>
  <c r="G94" i="268"/>
  <c r="C95" i="268"/>
  <c r="D95" i="268"/>
  <c r="E95" i="268"/>
  <c r="F95" i="268"/>
  <c r="G95" i="268"/>
  <c r="C96" i="268"/>
  <c r="D96" i="268"/>
  <c r="E96" i="268"/>
  <c r="F96" i="268"/>
  <c r="G96" i="268"/>
  <c r="C97" i="268"/>
  <c r="D97" i="268"/>
  <c r="E97" i="268"/>
  <c r="F97" i="268"/>
  <c r="G97" i="268"/>
  <c r="C98" i="268"/>
  <c r="D98" i="268"/>
  <c r="E98" i="268"/>
  <c r="F98" i="268"/>
  <c r="G98" i="268"/>
  <c r="C99" i="268"/>
  <c r="D99" i="268"/>
  <c r="E99" i="268"/>
  <c r="F99" i="268"/>
  <c r="G99" i="268"/>
  <c r="C100" i="268"/>
  <c r="D100" i="268"/>
  <c r="E100" i="268"/>
  <c r="F100" i="268"/>
  <c r="G100" i="268"/>
  <c r="C101" i="268"/>
  <c r="D101" i="268"/>
  <c r="E101" i="268"/>
  <c r="F101" i="268"/>
  <c r="G101" i="268"/>
  <c r="C102" i="268"/>
  <c r="D102" i="268"/>
  <c r="E102" i="268"/>
  <c r="F102" i="268"/>
  <c r="G102" i="268"/>
  <c r="C103" i="268"/>
  <c r="D103" i="268"/>
  <c r="E103" i="268"/>
  <c r="F103" i="268"/>
  <c r="G103" i="268"/>
  <c r="C104" i="268"/>
  <c r="D104" i="268"/>
  <c r="E104" i="268"/>
  <c r="F104" i="268"/>
  <c r="G104" i="268"/>
  <c r="C105" i="268"/>
  <c r="D105" i="268"/>
  <c r="E105" i="268"/>
  <c r="F105" i="268"/>
  <c r="G105" i="268"/>
  <c r="C106" i="268"/>
  <c r="D106" i="268"/>
  <c r="E106" i="268"/>
  <c r="F106" i="268"/>
  <c r="G106" i="268"/>
  <c r="C107" i="268"/>
  <c r="D107" i="268"/>
  <c r="E107" i="268"/>
  <c r="F107" i="268"/>
  <c r="G107" i="268"/>
  <c r="C108" i="268"/>
  <c r="D108" i="268"/>
  <c r="E108" i="268"/>
  <c r="F108" i="268"/>
  <c r="G108" i="268"/>
  <c r="C109" i="268"/>
  <c r="D109" i="268"/>
  <c r="E109" i="268"/>
  <c r="F109" i="268"/>
  <c r="G109" i="268"/>
  <c r="C110" i="268"/>
  <c r="D110" i="268"/>
  <c r="E110" i="268"/>
  <c r="F110" i="268"/>
  <c r="G110" i="268"/>
  <c r="C111" i="268"/>
  <c r="D111" i="268"/>
  <c r="E111" i="268"/>
  <c r="F111" i="268"/>
  <c r="G111" i="268"/>
  <c r="C112" i="268"/>
  <c r="D112" i="268"/>
  <c r="E112" i="268"/>
  <c r="F112" i="268"/>
  <c r="G112" i="268"/>
  <c r="C113" i="268"/>
  <c r="D113" i="268"/>
  <c r="E113" i="268"/>
  <c r="F113" i="268"/>
  <c r="G113" i="268"/>
  <c r="C114" i="268"/>
  <c r="D114" i="268"/>
  <c r="E114" i="268"/>
  <c r="F114" i="268"/>
  <c r="G114" i="268"/>
  <c r="C115" i="268"/>
  <c r="D115" i="268"/>
  <c r="E115" i="268"/>
  <c r="F115" i="268"/>
  <c r="G115" i="268"/>
  <c r="C116" i="268"/>
  <c r="D116" i="268"/>
  <c r="E116" i="268"/>
  <c r="F116" i="268"/>
  <c r="G116" i="268"/>
  <c r="C117" i="268"/>
  <c r="D117" i="268"/>
  <c r="E117" i="268"/>
  <c r="F117" i="268"/>
  <c r="G117" i="268"/>
  <c r="C118" i="268"/>
  <c r="D118" i="268"/>
  <c r="E118" i="268"/>
  <c r="F118" i="268"/>
  <c r="G118" i="268"/>
  <c r="C119" i="268"/>
  <c r="D119" i="268"/>
  <c r="E119" i="268"/>
  <c r="F119" i="268"/>
  <c r="G119" i="268"/>
  <c r="C120" i="268"/>
  <c r="D120" i="268"/>
  <c r="E120" i="268"/>
  <c r="F120" i="268"/>
  <c r="G120" i="268"/>
  <c r="C121" i="268"/>
  <c r="D121" i="268"/>
  <c r="E121" i="268"/>
  <c r="F121" i="268"/>
  <c r="G121" i="268"/>
  <c r="C122" i="268"/>
  <c r="D122" i="268"/>
  <c r="E122" i="268"/>
  <c r="F122" i="268"/>
  <c r="G122" i="268"/>
  <c r="C123" i="268"/>
  <c r="D123" i="268"/>
  <c r="E123" i="268"/>
  <c r="F123" i="268"/>
  <c r="G123" i="268"/>
  <c r="C124" i="268"/>
  <c r="D124" i="268"/>
  <c r="E124" i="268"/>
  <c r="F124" i="268"/>
  <c r="G124" i="268"/>
  <c r="C125" i="268"/>
  <c r="D125" i="268"/>
  <c r="E125" i="268"/>
  <c r="F125" i="268"/>
  <c r="G125" i="268"/>
  <c r="C126" i="268"/>
  <c r="D126" i="268"/>
  <c r="E126" i="268"/>
  <c r="F126" i="268"/>
  <c r="G126" i="268"/>
  <c r="G93" i="268"/>
  <c r="F93" i="268"/>
  <c r="E93" i="268"/>
  <c r="D93" i="268"/>
  <c r="C93" i="268"/>
  <c r="J126" i="268"/>
  <c r="J125" i="268"/>
  <c r="J124" i="268"/>
  <c r="J123" i="268"/>
  <c r="J122" i="268"/>
  <c r="J121" i="268"/>
  <c r="J120" i="268"/>
  <c r="J119" i="268"/>
  <c r="J118" i="268"/>
  <c r="J117" i="268"/>
  <c r="J116" i="268"/>
  <c r="J115" i="268"/>
  <c r="J114" i="268"/>
  <c r="J113" i="268"/>
  <c r="J112" i="268"/>
  <c r="J111" i="268"/>
  <c r="J110" i="268"/>
  <c r="J109" i="268"/>
  <c r="J108" i="268"/>
  <c r="J107" i="268"/>
  <c r="J106" i="268"/>
  <c r="J105" i="268"/>
  <c r="J104" i="268"/>
  <c r="J103" i="268"/>
  <c r="J102" i="268"/>
  <c r="J101" i="268"/>
  <c r="J100" i="268"/>
  <c r="J99" i="268"/>
  <c r="J98" i="268"/>
  <c r="J97" i="268"/>
  <c r="J96" i="268"/>
  <c r="J95" i="268"/>
  <c r="J94" i="268"/>
  <c r="J93"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G188" i="268"/>
  <c r="F188" i="268"/>
  <c r="E188" i="268"/>
  <c r="D188" i="268"/>
  <c r="C188" i="268"/>
  <c r="J205" i="268"/>
  <c r="J204" i="268"/>
  <c r="J203" i="268"/>
  <c r="J202" i="268"/>
  <c r="J201" i="268"/>
  <c r="J200" i="268"/>
  <c r="J199" i="268"/>
  <c r="J198" i="268"/>
  <c r="J197" i="268"/>
  <c r="J196" i="268"/>
  <c r="J195" i="268"/>
  <c r="J194" i="268"/>
  <c r="J193" i="268"/>
  <c r="J192" i="268"/>
  <c r="J191" i="268"/>
  <c r="J190" i="268"/>
  <c r="J189" i="268"/>
  <c r="J188" i="268"/>
  <c r="I233" i="268"/>
  <c r="I234" i="268"/>
  <c r="I235" i="268"/>
  <c r="I236" i="268"/>
  <c r="I237" i="268"/>
  <c r="I238" i="268"/>
  <c r="I239" i="268"/>
  <c r="I240" i="268"/>
  <c r="I241" i="268"/>
  <c r="G233" i="268"/>
  <c r="G234" i="268"/>
  <c r="G235" i="268"/>
  <c r="G236" i="268"/>
  <c r="G237" i="268"/>
  <c r="F238" i="268"/>
  <c r="G238" i="268"/>
  <c r="G239" i="268"/>
  <c r="F240" i="268"/>
  <c r="G240" i="268"/>
  <c r="G241" i="268"/>
  <c r="I232" i="268"/>
  <c r="G232" i="268"/>
  <c r="F232" i="268"/>
  <c r="J241" i="268"/>
  <c r="J240" i="268"/>
  <c r="J239" i="268"/>
  <c r="J238" i="268"/>
  <c r="J237" i="268"/>
  <c r="J236" i="268"/>
  <c r="J235" i="268"/>
  <c r="J234" i="268"/>
  <c r="J233" i="268"/>
  <c r="J232" i="268"/>
  <c r="C134" i="268"/>
  <c r="D134" i="268"/>
  <c r="E134" i="268"/>
  <c r="F134" i="268"/>
  <c r="G134" i="268"/>
  <c r="C135" i="268"/>
  <c r="D135" i="268"/>
  <c r="E135" i="268"/>
  <c r="F135" i="268"/>
  <c r="G135" i="268"/>
  <c r="C136" i="268"/>
  <c r="D136" i="268"/>
  <c r="E136" i="268"/>
  <c r="F136" i="268"/>
  <c r="G136" i="268"/>
  <c r="C137" i="268"/>
  <c r="D137" i="268"/>
  <c r="E137" i="268"/>
  <c r="F137" i="268"/>
  <c r="G137" i="268"/>
  <c r="C138" i="268"/>
  <c r="D138" i="268"/>
  <c r="E138" i="268"/>
  <c r="F138" i="268"/>
  <c r="G138" i="268"/>
  <c r="C139" i="268"/>
  <c r="D139" i="268"/>
  <c r="E139" i="268"/>
  <c r="F139" i="268"/>
  <c r="G139" i="268"/>
  <c r="C140" i="268"/>
  <c r="D140" i="268"/>
  <c r="E140" i="268"/>
  <c r="F140" i="268"/>
  <c r="G140" i="268"/>
  <c r="C141" i="268"/>
  <c r="D141" i="268"/>
  <c r="E141" i="268"/>
  <c r="F141" i="268"/>
  <c r="G141" i="268"/>
  <c r="C142" i="268"/>
  <c r="D142" i="268"/>
  <c r="E142" i="268"/>
  <c r="F142" i="268"/>
  <c r="G142" i="268"/>
  <c r="C143" i="268"/>
  <c r="D143" i="268"/>
  <c r="E143" i="268"/>
  <c r="F143" i="268"/>
  <c r="G143" i="268"/>
  <c r="C144" i="268"/>
  <c r="D144" i="268"/>
  <c r="E144" i="268"/>
  <c r="F144" i="268"/>
  <c r="G144" i="268"/>
  <c r="C145" i="268"/>
  <c r="D145" i="268"/>
  <c r="E145" i="268"/>
  <c r="F145" i="268"/>
  <c r="G145" i="268"/>
  <c r="C146" i="268"/>
  <c r="D146" i="268"/>
  <c r="E146" i="268"/>
  <c r="F146" i="268"/>
  <c r="G146" i="268"/>
  <c r="C147" i="268"/>
  <c r="D147" i="268"/>
  <c r="E147" i="268"/>
  <c r="F147" i="268"/>
  <c r="G147" i="268"/>
  <c r="C148" i="268"/>
  <c r="D148" i="268"/>
  <c r="E148" i="268"/>
  <c r="F148" i="268"/>
  <c r="G148" i="268"/>
  <c r="C149" i="268"/>
  <c r="D149" i="268"/>
  <c r="E149" i="268"/>
  <c r="F149" i="268"/>
  <c r="G149" i="268"/>
  <c r="C150" i="268"/>
  <c r="D150" i="268"/>
  <c r="E150" i="268"/>
  <c r="F150" i="268"/>
  <c r="G150"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G133" i="268"/>
  <c r="F133" i="268"/>
  <c r="E133" i="268"/>
  <c r="D133" i="268"/>
  <c r="C133" i="268"/>
  <c r="J159" i="268"/>
  <c r="J158" i="268"/>
  <c r="J157" i="268"/>
  <c r="J156" i="268"/>
  <c r="J155" i="268"/>
  <c r="J154" i="268"/>
  <c r="J153" i="268"/>
  <c r="J152" i="268"/>
  <c r="J151" i="268"/>
  <c r="J150" i="268"/>
  <c r="J149" i="268"/>
  <c r="J148" i="268"/>
  <c r="J147" i="268"/>
  <c r="J146" i="268"/>
  <c r="J145" i="268"/>
  <c r="J144" i="268"/>
  <c r="J143" i="268"/>
  <c r="J142" i="268"/>
  <c r="J141" i="268"/>
  <c r="J140" i="268"/>
  <c r="J139" i="268"/>
  <c r="J138" i="268"/>
  <c r="J137" i="268"/>
  <c r="J136" i="268"/>
  <c r="J135" i="268"/>
  <c r="J134" i="268"/>
  <c r="J133" i="268"/>
  <c r="BC3" i="287"/>
  <c r="L194" i="268"/>
  <c r="L236" i="268"/>
  <c r="L133" i="268"/>
  <c r="L227" i="268"/>
  <c r="L132" i="268"/>
  <c r="L126"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306" i="268"/>
  <c r="D306" i="268"/>
  <c r="E306" i="268"/>
  <c r="F306" i="268"/>
  <c r="G30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G290" i="268"/>
  <c r="F290" i="268"/>
  <c r="E290" i="268"/>
  <c r="D290" i="268"/>
  <c r="C290"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G262" i="268"/>
  <c r="F262" i="268"/>
  <c r="E262" i="268"/>
  <c r="D262" i="268"/>
  <c r="C262" i="268"/>
  <c r="I353" i="268"/>
  <c r="I354" i="268"/>
  <c r="I355" i="268"/>
  <c r="I356" i="268"/>
  <c r="I357" i="268"/>
  <c r="I358" i="268"/>
  <c r="I359" i="268"/>
  <c r="I360" i="268"/>
  <c r="I361" i="268"/>
  <c r="I352" i="268"/>
  <c r="I363" i="268"/>
  <c r="I364" i="268"/>
  <c r="I365" i="268"/>
  <c r="I366" i="268"/>
  <c r="I367" i="268"/>
  <c r="I368" i="268"/>
  <c r="I369" i="268"/>
  <c r="I370" i="268"/>
  <c r="I371" i="268"/>
  <c r="I362" i="268"/>
  <c r="I243" i="268"/>
  <c r="I244" i="268"/>
  <c r="I245" i="268"/>
  <c r="I246" i="268"/>
  <c r="I247" i="268"/>
  <c r="I248" i="268"/>
  <c r="I249" i="268"/>
  <c r="I250" i="268"/>
  <c r="I251" i="268"/>
  <c r="I242" i="268"/>
  <c r="J261" i="268"/>
  <c r="J260" i="268"/>
  <c r="J259" i="268"/>
  <c r="J258" i="268"/>
  <c r="J257" i="268"/>
  <c r="J256" i="268"/>
  <c r="J255" i="268"/>
  <c r="J254" i="268"/>
  <c r="J253" i="268"/>
  <c r="F253" i="268"/>
  <c r="G253" i="268"/>
  <c r="F254" i="268"/>
  <c r="G254" i="268"/>
  <c r="F255" i="268"/>
  <c r="G255" i="268"/>
  <c r="F256" i="268"/>
  <c r="G256" i="268"/>
  <c r="F257" i="268"/>
  <c r="G257" i="268"/>
  <c r="F258" i="268"/>
  <c r="G258" i="268"/>
  <c r="F259" i="268"/>
  <c r="G259" i="268"/>
  <c r="F260" i="268"/>
  <c r="G260" i="268"/>
  <c r="F261" i="268"/>
  <c r="G261" i="268"/>
  <c r="G252" i="268"/>
  <c r="F252" i="268"/>
  <c r="J252" i="268"/>
  <c r="J317" i="268"/>
  <c r="J316" i="268"/>
  <c r="J315" i="268"/>
  <c r="J314" i="268"/>
  <c r="J313" i="268"/>
  <c r="J312" i="268"/>
  <c r="J311" i="268"/>
  <c r="J310" i="268"/>
  <c r="J309" i="268"/>
  <c r="J308" i="268"/>
  <c r="J307" i="268"/>
  <c r="J306" i="268"/>
  <c r="J305" i="268"/>
  <c r="J304" i="268"/>
  <c r="J303" i="268"/>
  <c r="J302" i="268"/>
  <c r="J301" i="268"/>
  <c r="J300" i="268"/>
  <c r="J299" i="268"/>
  <c r="J298" i="268"/>
  <c r="J297" i="268"/>
  <c r="J296" i="268"/>
  <c r="J295" i="268"/>
  <c r="J294" i="268"/>
  <c r="J293" i="268"/>
  <c r="J292" i="268"/>
  <c r="J291" i="268"/>
  <c r="J290" i="268"/>
  <c r="J289" i="268"/>
  <c r="J288" i="268"/>
  <c r="J287" i="268"/>
  <c r="J286" i="268"/>
  <c r="J285" i="268"/>
  <c r="J284" i="268"/>
  <c r="J283" i="268"/>
  <c r="J282" i="268"/>
  <c r="J281" i="268"/>
  <c r="J280" i="268"/>
  <c r="J279" i="268"/>
  <c r="J278" i="268"/>
  <c r="J277" i="268"/>
  <c r="J276" i="268"/>
  <c r="J275" i="268"/>
  <c r="J274" i="268"/>
  <c r="J273" i="268"/>
  <c r="J272" i="268"/>
  <c r="J271" i="268"/>
  <c r="J270" i="268"/>
  <c r="J269" i="268"/>
  <c r="J268" i="268"/>
  <c r="J267" i="268"/>
  <c r="J266" i="268"/>
  <c r="J265" i="268"/>
  <c r="J264" i="268"/>
  <c r="J263" i="268"/>
  <c r="J262" i="268"/>
  <c r="BC4" i="287"/>
  <c r="L387" i="268" s="1"/>
  <c r="E3" i="287"/>
  <c r="L300" i="268"/>
  <c r="L166" i="268"/>
  <c r="L283" i="268"/>
  <c r="L261" i="268"/>
  <c r="G353" i="268"/>
  <c r="G354" i="268"/>
  <c r="G355" i="268"/>
  <c r="G356" i="268"/>
  <c r="G357" i="268"/>
  <c r="G358" i="268"/>
  <c r="G359" i="268"/>
  <c r="G360" i="268"/>
  <c r="G361" i="268"/>
  <c r="G352" i="268"/>
  <c r="G363" i="268"/>
  <c r="G364" i="268"/>
  <c r="G365" i="268"/>
  <c r="G366" i="268"/>
  <c r="G367" i="268"/>
  <c r="G368" i="268"/>
  <c r="G369" i="268"/>
  <c r="G370" i="268"/>
  <c r="G371" i="268"/>
  <c r="G362"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60" i="268"/>
  <c r="F160" i="268"/>
  <c r="E160" i="268"/>
  <c r="D160" i="268"/>
  <c r="C160" i="268"/>
  <c r="C60" i="268"/>
  <c r="D60" i="268"/>
  <c r="E60" i="268"/>
  <c r="F60" i="268"/>
  <c r="G60" i="268"/>
  <c r="C61" i="268"/>
  <c r="D61" i="268"/>
  <c r="E61" i="268"/>
  <c r="F61" i="268"/>
  <c r="G61" i="268"/>
  <c r="C62" i="268"/>
  <c r="D62" i="268"/>
  <c r="E62" i="268"/>
  <c r="F62" i="268"/>
  <c r="G62"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72" i="268"/>
  <c r="D72" i="268"/>
  <c r="E72" i="268"/>
  <c r="F72" i="268"/>
  <c r="G72" i="268"/>
  <c r="C73" i="268"/>
  <c r="D73" i="268"/>
  <c r="E73" i="268"/>
  <c r="F73" i="268"/>
  <c r="G73" i="268"/>
  <c r="C74" i="268"/>
  <c r="D74" i="268"/>
  <c r="E74" i="268"/>
  <c r="F74" i="268"/>
  <c r="G74" i="268"/>
  <c r="C75" i="268"/>
  <c r="D75" i="268"/>
  <c r="E75" i="268"/>
  <c r="F75" i="268"/>
  <c r="G75" i="268"/>
  <c r="C76" i="268"/>
  <c r="D76" i="268"/>
  <c r="E76" i="268"/>
  <c r="F76" i="268"/>
  <c r="G76" i="268"/>
  <c r="C77" i="268"/>
  <c r="D77" i="268"/>
  <c r="E77" i="268"/>
  <c r="F77" i="268"/>
  <c r="G77"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C85" i="268"/>
  <c r="D85" i="268"/>
  <c r="E85" i="268"/>
  <c r="F85" i="268"/>
  <c r="G85" i="268"/>
  <c r="C86" i="268"/>
  <c r="D86" i="268"/>
  <c r="E86" i="268"/>
  <c r="F86" i="268"/>
  <c r="G86" i="268"/>
  <c r="C87" i="268"/>
  <c r="D87" i="268"/>
  <c r="E87" i="268"/>
  <c r="F87" i="268"/>
  <c r="G87" i="268"/>
  <c r="C88" i="268"/>
  <c r="D88" i="268"/>
  <c r="E88" i="268"/>
  <c r="F88" i="268"/>
  <c r="G88" i="268"/>
  <c r="C89" i="268"/>
  <c r="D89" i="268"/>
  <c r="E89" i="268"/>
  <c r="F89" i="268"/>
  <c r="G89" i="268"/>
  <c r="C90" i="268"/>
  <c r="D90" i="268"/>
  <c r="E90" i="268"/>
  <c r="F90" i="268"/>
  <c r="G90" i="268"/>
  <c r="C91" i="268"/>
  <c r="D91" i="268"/>
  <c r="E91" i="268"/>
  <c r="F91" i="268"/>
  <c r="G91" i="268"/>
  <c r="C92" i="268"/>
  <c r="D92" i="268"/>
  <c r="E92" i="268"/>
  <c r="F92" i="268"/>
  <c r="G92" i="268"/>
  <c r="G59" i="268"/>
  <c r="F59" i="268"/>
  <c r="E59" i="268"/>
  <c r="D59" i="268"/>
  <c r="C59"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G31" i="268"/>
  <c r="F31" i="268"/>
  <c r="E31" i="268"/>
  <c r="D31" i="268"/>
  <c r="C31"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362" i="268"/>
  <c r="J363" i="268"/>
  <c r="J364" i="268"/>
  <c r="J365" i="268"/>
  <c r="J366" i="268"/>
  <c r="J367" i="268"/>
  <c r="J368" i="268"/>
  <c r="J369" i="268"/>
  <c r="J370" i="268"/>
  <c r="J371" i="268"/>
  <c r="J352" i="268"/>
  <c r="J353" i="268"/>
  <c r="J354" i="268"/>
  <c r="J355" i="268"/>
  <c r="J356" i="268"/>
  <c r="J357" i="268"/>
  <c r="J358" i="268"/>
  <c r="J359" i="268"/>
  <c r="J360" i="268"/>
  <c r="J361" i="268"/>
  <c r="L361" i="268"/>
  <c r="L362" i="268"/>
  <c r="L43" i="268"/>
  <c r="L71"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G318" i="268"/>
  <c r="F318" i="268"/>
  <c r="E318" i="268"/>
  <c r="D318" i="268"/>
  <c r="C318" i="268"/>
  <c r="G243" i="268"/>
  <c r="G244" i="268"/>
  <c r="G245" i="268"/>
  <c r="G246" i="268"/>
  <c r="G247" i="268"/>
  <c r="G248" i="268"/>
  <c r="G249" i="268"/>
  <c r="G250" i="268"/>
  <c r="G251" i="268"/>
  <c r="G242"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G3" i="268"/>
  <c r="F3" i="268"/>
  <c r="E3" i="268"/>
  <c r="D3" i="268"/>
  <c r="C3" i="268"/>
  <c r="A2" i="306"/>
  <c r="A1" i="306"/>
  <c r="A2" i="304"/>
  <c r="A1" i="304"/>
  <c r="L333" i="268"/>
  <c r="L339" i="268"/>
  <c r="L244" i="268"/>
  <c r="L10" i="268"/>
  <c r="L380" i="268"/>
  <c r="J243" i="268"/>
  <c r="J244" i="268"/>
  <c r="J245" i="268"/>
  <c r="J246" i="268"/>
  <c r="J247" i="268"/>
  <c r="J248" i="268"/>
  <c r="J249" i="268"/>
  <c r="J250" i="268"/>
  <c r="J251" i="268"/>
  <c r="J242" i="268"/>
  <c r="C337" i="268"/>
  <c r="D337" i="268"/>
  <c r="E337" i="268"/>
  <c r="F337" i="268"/>
  <c r="G337" i="268"/>
  <c r="J337" i="268"/>
  <c r="C338" i="268"/>
  <c r="D338" i="268"/>
  <c r="E338" i="268"/>
  <c r="F338" i="268"/>
  <c r="G338" i="268"/>
  <c r="J338" i="268"/>
  <c r="C339" i="268"/>
  <c r="D339" i="268"/>
  <c r="E339" i="268"/>
  <c r="F339" i="268"/>
  <c r="G339" i="268"/>
  <c r="J339" i="268"/>
  <c r="C340" i="268"/>
  <c r="D340" i="268"/>
  <c r="E340" i="268"/>
  <c r="F340" i="268"/>
  <c r="G340" i="268"/>
  <c r="J340" i="268"/>
  <c r="C341" i="268"/>
  <c r="D341" i="268"/>
  <c r="E341" i="268"/>
  <c r="F341" i="268"/>
  <c r="G341" i="268"/>
  <c r="J341" i="268"/>
  <c r="C342" i="268"/>
  <c r="D342" i="268"/>
  <c r="E342" i="268"/>
  <c r="F342" i="268"/>
  <c r="G342" i="268"/>
  <c r="J342" i="268"/>
  <c r="C343" i="268"/>
  <c r="D343" i="268"/>
  <c r="E343" i="268"/>
  <c r="F343" i="268"/>
  <c r="G343" i="268"/>
  <c r="J343" i="268"/>
  <c r="C344" i="268"/>
  <c r="D344" i="268"/>
  <c r="E344" i="268"/>
  <c r="F344" i="268"/>
  <c r="G344" i="268"/>
  <c r="J344" i="268"/>
  <c r="C345" i="268"/>
  <c r="D345" i="268"/>
  <c r="E345" i="268"/>
  <c r="F345" i="268"/>
  <c r="G345" i="268"/>
  <c r="J345" i="268"/>
  <c r="C346" i="268"/>
  <c r="D346" i="268"/>
  <c r="E346" i="268"/>
  <c r="F346" i="268"/>
  <c r="G346" i="268"/>
  <c r="J346" i="268"/>
  <c r="C347" i="268"/>
  <c r="D347" i="268"/>
  <c r="E347" i="268"/>
  <c r="F347" i="268"/>
  <c r="G347" i="268"/>
  <c r="J347" i="268"/>
  <c r="C348" i="268"/>
  <c r="D348" i="268"/>
  <c r="E348" i="268"/>
  <c r="F348" i="268"/>
  <c r="G348" i="268"/>
  <c r="J348" i="268"/>
  <c r="C349" i="268"/>
  <c r="D349" i="268"/>
  <c r="E349" i="268"/>
  <c r="F349" i="268"/>
  <c r="G349" i="268"/>
  <c r="J349" i="268"/>
  <c r="C350" i="268"/>
  <c r="D350" i="268"/>
  <c r="E350" i="268"/>
  <c r="F350" i="268"/>
  <c r="G350" i="268"/>
  <c r="J350" i="268"/>
  <c r="C351" i="268"/>
  <c r="D351" i="268"/>
  <c r="E351" i="268"/>
  <c r="F351" i="268"/>
  <c r="G351" i="268"/>
  <c r="J351" i="268"/>
  <c r="G336" i="268"/>
  <c r="F336" i="268"/>
  <c r="E336" i="268"/>
  <c r="D336" i="268"/>
  <c r="C336" i="268"/>
  <c r="J336" i="268"/>
  <c r="F383" i="268"/>
  <c r="G383" i="268"/>
  <c r="J383" i="268"/>
  <c r="F384" i="268"/>
  <c r="G384" i="268"/>
  <c r="J384" i="268"/>
  <c r="F385" i="268"/>
  <c r="G385" i="268"/>
  <c r="J385" i="268"/>
  <c r="F386" i="268"/>
  <c r="G386" i="268"/>
  <c r="J386" i="268"/>
  <c r="F387" i="268"/>
  <c r="G387" i="268"/>
  <c r="J387" i="268"/>
  <c r="F388" i="268"/>
  <c r="G388" i="268"/>
  <c r="J388" i="268"/>
  <c r="F389" i="268"/>
  <c r="G389" i="268"/>
  <c r="J389" i="268"/>
  <c r="F390" i="268"/>
  <c r="G390" i="268"/>
  <c r="J390" i="268"/>
  <c r="F391" i="268"/>
  <c r="G391" i="268"/>
  <c r="J391" i="268"/>
  <c r="G382" i="268"/>
  <c r="F382" i="268"/>
  <c r="J382" i="268"/>
  <c r="G373" i="268"/>
  <c r="J373" i="268"/>
  <c r="G374" i="268"/>
  <c r="J374" i="268"/>
  <c r="G375" i="268"/>
  <c r="J375" i="268"/>
  <c r="G376" i="268"/>
  <c r="J376" i="268"/>
  <c r="G377" i="268"/>
  <c r="J377" i="268"/>
  <c r="G378" i="268"/>
  <c r="J378" i="268"/>
  <c r="G379" i="268"/>
  <c r="J379" i="268"/>
  <c r="G380" i="268"/>
  <c r="J380" i="268"/>
  <c r="G381" i="268"/>
  <c r="J381" i="268"/>
  <c r="G372" i="268"/>
  <c r="J372" i="268"/>
  <c r="BO5" i="287"/>
  <c r="K1"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8" i="268"/>
  <c r="J319" i="268"/>
  <c r="J320" i="268"/>
  <c r="J321" i="268"/>
  <c r="J322" i="268"/>
  <c r="J323" i="268"/>
  <c r="J324" i="268"/>
  <c r="J325" i="268"/>
  <c r="J326" i="268"/>
  <c r="J327" i="268"/>
  <c r="J328" i="268"/>
  <c r="J329" i="268"/>
  <c r="J330" i="268"/>
  <c r="J331" i="268"/>
  <c r="J332" i="268"/>
  <c r="J333" i="268"/>
  <c r="J334" i="268"/>
  <c r="J335" i="268"/>
  <c r="J4" i="268"/>
  <c r="J3" i="268"/>
  <c r="E4" i="287"/>
  <c r="A2" i="287"/>
  <c r="A1" i="287"/>
  <c r="A1" i="268"/>
  <c r="K153" i="268" s="1"/>
  <c r="L82" i="268"/>
  <c r="L72" i="268"/>
  <c r="L76" i="268"/>
  <c r="K228" i="268"/>
  <c r="K324" i="268"/>
  <c r="K199" i="268"/>
  <c r="K383" i="268"/>
  <c r="K362" i="268"/>
  <c r="K148" i="268"/>
  <c r="K96" i="268"/>
  <c r="K162" i="268"/>
  <c r="K272" i="268"/>
  <c r="K372" i="268"/>
  <c r="K7" i="268"/>
  <c r="K244" i="268"/>
  <c r="K145" i="268"/>
  <c r="K123" i="268"/>
  <c r="K114" i="268"/>
  <c r="K293" i="268"/>
  <c r="K337" i="268"/>
  <c r="K253" i="268"/>
  <c r="K133" i="268"/>
  <c r="K391" i="268"/>
  <c r="K389" i="268"/>
  <c r="K89" i="268"/>
  <c r="K237" i="268"/>
  <c r="K250" i="268"/>
  <c r="K269" i="268"/>
  <c r="K318" i="268"/>
  <c r="K365" i="268"/>
  <c r="K302" i="268"/>
  <c r="K69" i="268"/>
  <c r="K338" i="268"/>
  <c r="K313" i="268"/>
  <c r="K146" i="268"/>
  <c r="K16" i="268"/>
  <c r="K274" i="268"/>
  <c r="K390" i="268"/>
  <c r="K165" i="268"/>
  <c r="K20" i="268"/>
  <c r="K249" i="268"/>
  <c r="K370" i="268"/>
  <c r="K112" i="268"/>
  <c r="K49" i="268"/>
  <c r="K280" i="268"/>
  <c r="K129" i="268"/>
  <c r="K377" i="268"/>
  <c r="K210" i="268"/>
  <c r="K308" i="268"/>
  <c r="K86" i="268"/>
  <c r="K270" i="268"/>
  <c r="K106" i="268"/>
  <c r="K186" i="268"/>
  <c r="K100" i="268"/>
  <c r="K340" i="268"/>
  <c r="K150" i="268"/>
  <c r="K138" i="268"/>
  <c r="K323" i="268"/>
  <c r="K375" i="268"/>
  <c r="K128" i="268"/>
  <c r="K83" i="268"/>
  <c r="K325" i="268"/>
  <c r="K172" i="268"/>
  <c r="K268" i="268"/>
  <c r="K6" i="268"/>
  <c r="K190" i="268"/>
  <c r="K327" i="268"/>
  <c r="K56" i="268"/>
  <c r="K247" i="268"/>
  <c r="K30" i="268"/>
  <c r="K180" i="268"/>
  <c r="K104" i="268"/>
  <c r="K248" i="268"/>
  <c r="K182" i="268"/>
  <c r="K119" i="268"/>
  <c r="K292" i="268"/>
  <c r="K14" i="268"/>
  <c r="K221" i="268"/>
  <c r="K236" i="268"/>
  <c r="K35" i="268"/>
  <c r="K296" i="268"/>
  <c r="K284" i="268"/>
  <c r="K264" i="268"/>
  <c r="K214" i="268"/>
  <c r="K175" i="268"/>
  <c r="K137" i="268"/>
  <c r="K279" i="268"/>
  <c r="K319" i="268"/>
  <c r="K140" i="268"/>
  <c r="K230" i="268"/>
  <c r="K68" i="268"/>
  <c r="K125" i="268"/>
  <c r="K183" i="268"/>
  <c r="K144" i="268"/>
  <c r="K19" i="268"/>
  <c r="K170" i="268"/>
  <c r="K160" i="268"/>
  <c r="K50" i="268"/>
  <c r="K286" i="268"/>
  <c r="K295" i="268"/>
  <c r="K382" i="268"/>
  <c r="K25" i="268"/>
  <c r="K52" i="268"/>
  <c r="K220" i="268"/>
  <c r="K143" i="268"/>
  <c r="K73" i="268"/>
  <c r="K283" i="268"/>
  <c r="K194" i="268"/>
  <c r="K387" i="268"/>
  <c r="K48" i="268"/>
  <c r="K201" i="268"/>
  <c r="K92" i="268"/>
  <c r="K208" i="268"/>
  <c r="K314" i="268"/>
  <c r="K229" i="268"/>
  <c r="K116" i="268"/>
  <c r="K107" i="268"/>
  <c r="K363" i="268"/>
  <c r="K141" i="268"/>
  <c r="K21" i="268"/>
  <c r="K122" i="268"/>
  <c r="K55" i="268"/>
  <c r="K71" i="268"/>
  <c r="K234" i="268"/>
  <c r="K10" i="268"/>
  <c r="K108" i="268"/>
  <c r="K271" i="268"/>
  <c r="K306" i="268"/>
  <c r="K24" i="268"/>
  <c r="K364" i="268"/>
  <c r="K80" i="268"/>
  <c r="K76" i="268"/>
  <c r="K45" i="268"/>
  <c r="K266" i="268"/>
  <c r="K216" i="268"/>
  <c r="K26" i="268"/>
  <c r="K371" i="268"/>
  <c r="K124" i="268"/>
  <c r="K317" i="268"/>
  <c r="K3" i="268"/>
  <c r="K359" i="268"/>
  <c r="K262" i="268"/>
  <c r="K5" i="268"/>
  <c r="K316" i="268"/>
  <c r="K368" i="268"/>
  <c r="K385" i="268"/>
  <c r="K38" i="268"/>
  <c r="K298" i="268"/>
  <c r="K187" i="268"/>
  <c r="K239" i="268"/>
  <c r="K120" i="268"/>
  <c r="K291" i="268"/>
  <c r="K203" i="268"/>
  <c r="K31" i="268"/>
  <c r="K54" i="268"/>
  <c r="K85" i="268"/>
  <c r="K51" i="268"/>
  <c r="K152" i="268"/>
  <c r="K110" i="268"/>
  <c r="K40" i="268"/>
  <c r="K215" i="268"/>
  <c r="K374" i="268"/>
  <c r="K67" i="268"/>
  <c r="K200" i="268"/>
  <c r="K179" i="268"/>
  <c r="K66" i="268"/>
  <c r="K300" i="268"/>
  <c r="K259" i="268"/>
  <c r="K47" i="268"/>
  <c r="K217" i="268"/>
  <c r="K333" i="268"/>
  <c r="K352" i="268"/>
  <c r="K127" i="268"/>
  <c r="K263" i="268"/>
  <c r="K297" i="268"/>
  <c r="K369" i="268"/>
  <c r="K109" i="268"/>
  <c r="K34" i="268"/>
  <c r="K18" i="268"/>
  <c r="K320" i="268"/>
  <c r="K168" i="268"/>
  <c r="K357" i="268"/>
  <c r="K301" i="268"/>
  <c r="K341" i="268"/>
  <c r="K28" i="268"/>
  <c r="K29" i="268"/>
  <c r="K348" i="268"/>
  <c r="K278" i="268"/>
  <c r="K113" i="268"/>
  <c r="K118" i="268"/>
  <c r="K157" i="268"/>
  <c r="K350" i="268"/>
  <c r="K91" i="268"/>
  <c r="K367" i="268"/>
  <c r="K149" i="268"/>
  <c r="K288" i="268"/>
  <c r="K246" i="268"/>
  <c r="K241" i="268"/>
  <c r="K305" i="268"/>
  <c r="K134" i="268"/>
  <c r="K156" i="268"/>
  <c r="K37" i="268"/>
  <c r="K366" i="268"/>
  <c r="K207" i="268"/>
  <c r="K290" i="268"/>
  <c r="K212" i="268"/>
  <c r="K294" i="268"/>
  <c r="K192" i="268"/>
  <c r="K41" i="268"/>
  <c r="K62" i="268"/>
  <c r="K326" i="268"/>
  <c r="K209" i="268"/>
  <c r="K334" i="268"/>
  <c r="K245" i="268"/>
  <c r="K381" i="268"/>
  <c r="K4" i="268"/>
  <c r="K136" i="268"/>
  <c r="K17" i="268"/>
  <c r="K380" i="268"/>
  <c r="L350" i="268"/>
  <c r="L122" i="268"/>
  <c r="L100" i="268"/>
  <c r="K154" i="268"/>
  <c r="K335" i="268"/>
  <c r="K273" i="268"/>
  <c r="K330" i="268"/>
  <c r="K285" i="268"/>
  <c r="K256" i="268"/>
  <c r="K206" i="268"/>
  <c r="K132" i="268"/>
  <c r="K61" i="268"/>
  <c r="K257" i="268"/>
  <c r="K44" i="268"/>
  <c r="K159" i="268"/>
  <c r="K197" i="268"/>
  <c r="K307" i="268"/>
  <c r="K78" i="268"/>
  <c r="K349" i="268"/>
  <c r="K304" i="268"/>
  <c r="F353" i="268"/>
  <c r="F357" i="268"/>
  <c r="F354" i="268"/>
  <c r="F358" i="268"/>
  <c r="F352" i="268"/>
  <c r="F356" i="268"/>
  <c r="F363" i="268"/>
  <c r="F364" i="268"/>
  <c r="F368" i="268"/>
  <c r="F362" i="268"/>
  <c r="F366" i="268"/>
  <c r="F373" i="268"/>
  <c r="F374" i="268"/>
  <c r="F378" i="268"/>
  <c r="F375" i="268"/>
  <c r="F372" i="268"/>
  <c r="F376" i="268"/>
  <c r="F237" i="268"/>
  <c r="F243" i="268"/>
  <c r="F249" i="268"/>
  <c r="F247" i="268"/>
  <c r="L321" i="268"/>
  <c r="L311" i="268"/>
  <c r="L69" i="268"/>
  <c r="L86" i="268"/>
  <c r="L84" i="268"/>
  <c r="L65" i="268"/>
  <c r="L92" i="268"/>
  <c r="L64" i="268"/>
  <c r="L77" i="268"/>
  <c r="L99" i="268"/>
  <c r="L131" i="268"/>
  <c r="L94" i="268"/>
  <c r="L60" i="268"/>
  <c r="L67" i="268"/>
  <c r="L117" i="268"/>
  <c r="L62" i="268"/>
  <c r="L111" i="268"/>
  <c r="L83" i="268"/>
  <c r="L73" i="268"/>
  <c r="L90" i="268"/>
  <c r="L101" i="268"/>
  <c r="L93" i="268"/>
  <c r="L61" i="268"/>
  <c r="L125" i="268"/>
  <c r="L112" i="268"/>
  <c r="L113" i="268"/>
  <c r="L66" i="268"/>
  <c r="L87" i="268"/>
  <c r="L81" i="268"/>
  <c r="L88" i="268"/>
  <c r="L78" i="268"/>
  <c r="L74" i="268"/>
  <c r="L120" i="268"/>
  <c r="L119" i="268"/>
  <c r="L89" i="268"/>
  <c r="L107" i="268"/>
  <c r="L102" i="268"/>
  <c r="L104" i="268"/>
  <c r="L75" i="268"/>
  <c r="L70" i="268"/>
  <c r="L85" i="268"/>
  <c r="L68" i="268"/>
  <c r="L80" i="268"/>
  <c r="L59" i="268"/>
  <c r="L91" i="268"/>
  <c r="L103" i="268"/>
  <c r="L128" i="268"/>
  <c r="L79" i="268"/>
  <c r="L63" i="268"/>
  <c r="L182" i="268"/>
  <c r="K219" i="268" l="1"/>
  <c r="K193" i="268"/>
  <c r="K328" i="268"/>
  <c r="K355" i="268"/>
  <c r="K15" i="268"/>
  <c r="K267" i="268"/>
  <c r="K373" i="268"/>
  <c r="K176" i="268"/>
  <c r="K79" i="268"/>
  <c r="K27" i="268"/>
  <c r="K336" i="268"/>
  <c r="K126" i="268"/>
  <c r="K72" i="268"/>
  <c r="K231" i="268"/>
  <c r="K243" i="268"/>
  <c r="K378" i="268"/>
  <c r="K322" i="268"/>
  <c r="K321" i="268"/>
  <c r="K360" i="268"/>
  <c r="K189" i="268"/>
  <c r="K289" i="268"/>
  <c r="K115" i="268"/>
  <c r="K331" i="268"/>
  <c r="K251" i="268"/>
  <c r="K111" i="268"/>
  <c r="K46" i="268"/>
  <c r="K169" i="268"/>
  <c r="K235" i="268"/>
  <c r="K23" i="268"/>
  <c r="K346" i="268"/>
  <c r="K204" i="268"/>
  <c r="K233" i="268"/>
  <c r="K261" i="268"/>
  <c r="K59" i="268"/>
  <c r="K32" i="268"/>
  <c r="K312" i="268"/>
  <c r="K99" i="268"/>
  <c r="K344" i="268"/>
  <c r="K63" i="268"/>
  <c r="K39" i="268"/>
  <c r="K65" i="268"/>
  <c r="K161" i="268"/>
  <c r="K361" i="268"/>
  <c r="K353" i="268"/>
  <c r="K311" i="268"/>
  <c r="K33" i="268"/>
  <c r="K177" i="268"/>
  <c r="K205" i="268"/>
  <c r="K255" i="268"/>
  <c r="K57" i="268"/>
  <c r="K87" i="268"/>
  <c r="K260" i="268"/>
  <c r="K386" i="268"/>
  <c r="K351" i="268"/>
  <c r="K223" i="268"/>
  <c r="K188" i="268"/>
  <c r="K224" i="268"/>
  <c r="K75" i="268"/>
  <c r="K95" i="268"/>
  <c r="K258" i="268"/>
  <c r="K254" i="268"/>
  <c r="K238" i="268"/>
  <c r="K147" i="268"/>
  <c r="K178" i="268"/>
  <c r="K281" i="268"/>
  <c r="K242" i="268"/>
  <c r="K339" i="268"/>
  <c r="K379" i="268"/>
  <c r="K84" i="268"/>
  <c r="K13" i="268"/>
  <c r="K195" i="268"/>
  <c r="K131" i="268"/>
  <c r="K53" i="268"/>
  <c r="K8" i="268"/>
  <c r="K240" i="268"/>
  <c r="K196" i="268"/>
  <c r="K164" i="268"/>
  <c r="K70" i="268"/>
  <c r="L386" i="268"/>
  <c r="L35" i="268"/>
  <c r="L34" i="268"/>
  <c r="L39" i="268"/>
  <c r="L40" i="268"/>
  <c r="L390" i="268"/>
  <c r="L38" i="268"/>
  <c r="L52" i="268"/>
  <c r="L294" i="268"/>
  <c r="L304" i="268"/>
  <c r="L303" i="268"/>
  <c r="L313" i="268"/>
  <c r="L308" i="268"/>
  <c r="L296" i="268"/>
  <c r="L276" i="268"/>
  <c r="L177" i="268"/>
  <c r="L167" i="268"/>
  <c r="L172" i="268"/>
  <c r="L287" i="268"/>
  <c r="L345" i="268"/>
  <c r="L349" i="268"/>
  <c r="L351" i="268"/>
  <c r="L341" i="268"/>
  <c r="L348" i="268"/>
  <c r="L347" i="268"/>
  <c r="L336" i="268"/>
  <c r="L266" i="268"/>
  <c r="L268" i="268"/>
  <c r="L260" i="268"/>
  <c r="L340" i="268"/>
  <c r="L338" i="268"/>
  <c r="L346" i="268"/>
  <c r="L343" i="268"/>
  <c r="L337" i="268"/>
  <c r="L342" i="268"/>
  <c r="L344" i="268"/>
  <c r="L165" i="268"/>
  <c r="L174" i="268"/>
  <c r="L163" i="268"/>
  <c r="L170" i="268"/>
  <c r="L178" i="268"/>
  <c r="L183" i="268"/>
  <c r="L168" i="268"/>
  <c r="L161" i="268"/>
  <c r="L184" i="268"/>
  <c r="L359" i="268"/>
  <c r="L355" i="268"/>
  <c r="L36" i="268"/>
  <c r="L214" i="268"/>
  <c r="L226" i="268"/>
  <c r="L218" i="268"/>
  <c r="L210" i="268"/>
  <c r="L217" i="268"/>
  <c r="L279" i="268"/>
  <c r="L205" i="268"/>
  <c r="L225" i="268"/>
  <c r="L282" i="268"/>
  <c r="L278" i="268"/>
  <c r="L257" i="268"/>
  <c r="L262" i="268"/>
  <c r="L18" i="268"/>
  <c r="L274" i="268"/>
  <c r="L145" i="268"/>
  <c r="L264" i="268"/>
  <c r="L286" i="268"/>
  <c r="L275" i="268"/>
  <c r="L270" i="268"/>
  <c r="L272" i="268"/>
  <c r="L280" i="268"/>
  <c r="L155" i="268"/>
  <c r="L138" i="268"/>
  <c r="L252" i="268"/>
  <c r="L259" i="268"/>
  <c r="L215" i="268"/>
  <c r="L207" i="268"/>
  <c r="L224" i="268"/>
  <c r="L216" i="268"/>
  <c r="L228" i="268"/>
  <c r="L229" i="268"/>
  <c r="L9" i="268"/>
  <c r="L353" i="268"/>
  <c r="L360" i="268"/>
  <c r="L220" i="268"/>
  <c r="L231" i="268"/>
  <c r="L255" i="268"/>
  <c r="L271" i="268"/>
  <c r="L284" i="268"/>
  <c r="L285" i="268"/>
  <c r="L379" i="268"/>
  <c r="L222" i="268"/>
  <c r="L206" i="268"/>
  <c r="L212" i="268"/>
  <c r="L273" i="268"/>
  <c r="L269" i="268"/>
  <c r="L267" i="268"/>
  <c r="L147" i="268"/>
  <c r="L159" i="268"/>
  <c r="L357" i="268"/>
  <c r="L352" i="268"/>
  <c r="L358" i="268"/>
  <c r="L243" i="268"/>
  <c r="L356" i="268"/>
  <c r="L24" i="268"/>
  <c r="L223" i="268"/>
  <c r="L208" i="268"/>
  <c r="L213" i="268"/>
  <c r="L6" i="268"/>
  <c r="L256" i="268"/>
  <c r="L238" i="268"/>
  <c r="L265" i="268"/>
  <c r="L288" i="268"/>
  <c r="L263" i="268"/>
  <c r="L209" i="268"/>
  <c r="L254" i="268"/>
  <c r="L253" i="268"/>
  <c r="L211" i="268"/>
  <c r="L277" i="268"/>
  <c r="L289" i="268"/>
  <c r="L281" i="268"/>
  <c r="L320" i="268"/>
  <c r="L258" i="268"/>
  <c r="L250" i="268"/>
  <c r="L203" i="268"/>
  <c r="L354" i="268"/>
  <c r="L17" i="268"/>
  <c r="L185" i="268"/>
  <c r="L181" i="268"/>
  <c r="L186" i="268"/>
  <c r="L19" i="268"/>
  <c r="L162" i="268"/>
  <c r="L164" i="268"/>
  <c r="L378" i="268"/>
  <c r="L37" i="268"/>
  <c r="L50" i="268"/>
  <c r="L55" i="268"/>
  <c r="L48" i="268"/>
  <c r="L377" i="268"/>
  <c r="L314" i="268"/>
  <c r="L290" i="268"/>
  <c r="L298" i="268"/>
  <c r="L249" i="268"/>
  <c r="L157" i="268"/>
  <c r="L196" i="268"/>
  <c r="L134" i="268"/>
  <c r="L46" i="268"/>
  <c r="L54" i="268"/>
  <c r="L151" i="268"/>
  <c r="L20" i="268"/>
  <c r="L180" i="268"/>
  <c r="L176" i="268"/>
  <c r="L187" i="268"/>
  <c r="L160" i="268"/>
  <c r="L171" i="268"/>
  <c r="L169" i="268"/>
  <c r="L235" i="268"/>
  <c r="L374" i="268"/>
  <c r="L173" i="268"/>
  <c r="L31" i="268"/>
  <c r="L47" i="268"/>
  <c r="L51" i="268"/>
  <c r="L33" i="268"/>
  <c r="L193" i="268"/>
  <c r="L301" i="268"/>
  <c r="L299" i="268"/>
  <c r="L325" i="268"/>
  <c r="L246" i="268"/>
  <c r="L137" i="268"/>
  <c r="L139" i="268"/>
  <c r="L371" i="268"/>
  <c r="L140" i="268"/>
  <c r="L199" i="268"/>
  <c r="L154" i="268"/>
  <c r="L144" i="268"/>
  <c r="L41" i="268"/>
  <c r="L42" i="268"/>
  <c r="L375" i="268"/>
  <c r="F355" i="268"/>
  <c r="F235" i="268"/>
  <c r="F365" i="268"/>
  <c r="F245" i="268"/>
  <c r="D16" i="306"/>
  <c r="E371" i="268"/>
  <c r="E249" i="268"/>
  <c r="E232" i="268"/>
  <c r="C362" i="268"/>
  <c r="D36" i="306"/>
  <c r="E32" i="306"/>
  <c r="D26" i="304"/>
  <c r="L239" i="268"/>
  <c r="L191" i="268"/>
  <c r="L329" i="268"/>
  <c r="L335" i="268"/>
  <c r="L237" i="268"/>
  <c r="L189" i="268"/>
  <c r="L192" i="268"/>
  <c r="L389" i="268"/>
  <c r="L105" i="268"/>
  <c r="L121" i="268"/>
  <c r="L106" i="268"/>
  <c r="L98" i="268"/>
  <c r="L118" i="268"/>
  <c r="L108" i="268"/>
  <c r="L96" i="268"/>
  <c r="L234" i="268"/>
  <c r="L381" i="268"/>
  <c r="L373" i="268"/>
  <c r="L127" i="268"/>
  <c r="L123" i="268"/>
  <c r="L136" i="268"/>
  <c r="L201" i="268"/>
  <c r="L188" i="268"/>
  <c r="L324" i="268"/>
  <c r="L323" i="268"/>
  <c r="L330" i="268"/>
  <c r="L318" i="268"/>
  <c r="L97" i="268"/>
  <c r="L248" i="268"/>
  <c r="L156" i="268"/>
  <c r="L148" i="268"/>
  <c r="L158" i="268"/>
  <c r="L240" i="268"/>
  <c r="L204" i="268"/>
  <c r="L200" i="268"/>
  <c r="L331" i="268"/>
  <c r="L152" i="268"/>
  <c r="L135" i="268"/>
  <c r="L383" i="268"/>
  <c r="L114" i="268"/>
  <c r="L198" i="268"/>
  <c r="L369" i="268"/>
  <c r="L190" i="268"/>
  <c r="L334" i="268"/>
  <c r="L328" i="268"/>
  <c r="L391" i="268"/>
  <c r="L241" i="268"/>
  <c r="L95" i="268"/>
  <c r="L116" i="268"/>
  <c r="L109" i="268"/>
  <c r="L110" i="268"/>
  <c r="L124" i="268"/>
  <c r="L130" i="268"/>
  <c r="L129" i="268"/>
  <c r="L233" i="268"/>
  <c r="L372" i="268"/>
  <c r="L376" i="268"/>
  <c r="L115" i="268"/>
  <c r="L153" i="268"/>
  <c r="L195" i="268"/>
  <c r="L327" i="268"/>
  <c r="L319" i="268"/>
  <c r="L332" i="268"/>
  <c r="L322" i="268"/>
  <c r="L143" i="268"/>
  <c r="L146" i="268"/>
  <c r="L149" i="268"/>
  <c r="L232" i="268"/>
  <c r="L197" i="268"/>
  <c r="L326" i="268"/>
  <c r="L150" i="268"/>
  <c r="L141" i="268"/>
  <c r="L202" i="268"/>
  <c r="L142" i="268"/>
  <c r="N8" i="306"/>
  <c r="C257" i="268"/>
  <c r="D38" i="306"/>
  <c r="L13" i="306"/>
  <c r="C260" i="268"/>
  <c r="D250" i="268"/>
  <c r="D12" i="304"/>
  <c r="L27" i="306"/>
  <c r="F42" i="304"/>
  <c r="M32" i="304"/>
  <c r="E240" i="268"/>
  <c r="D20" i="287"/>
  <c r="L25" i="268"/>
  <c r="L26" i="268"/>
  <c r="L29" i="268"/>
  <c r="O27" i="304"/>
  <c r="L370" i="268"/>
  <c r="L368" i="268"/>
  <c r="L367" i="268"/>
  <c r="L364" i="268"/>
  <c r="F16" i="306"/>
  <c r="E362" i="268"/>
  <c r="K26" i="306"/>
  <c r="C352" i="268"/>
  <c r="C56" i="306"/>
  <c r="F26" i="306"/>
  <c r="N26" i="306"/>
  <c r="L13" i="268"/>
  <c r="L14" i="268"/>
  <c r="L5" i="268"/>
  <c r="L8" i="268"/>
  <c r="L16" i="268"/>
  <c r="L366" i="268"/>
  <c r="C249" i="268"/>
  <c r="N18" i="306"/>
  <c r="E13" i="304"/>
  <c r="C9" i="306"/>
  <c r="L365" i="268"/>
  <c r="L3" i="268"/>
  <c r="L7" i="268"/>
  <c r="L22" i="268"/>
  <c r="L46" i="304"/>
  <c r="D8" i="287"/>
  <c r="C382" i="268" s="1"/>
  <c r="E56" i="304"/>
  <c r="L26" i="304"/>
  <c r="L12" i="268"/>
  <c r="L15" i="268"/>
  <c r="L4" i="268"/>
  <c r="D14" i="287"/>
  <c r="C388" i="268" s="1"/>
  <c r="N27" i="306"/>
  <c r="N16" i="306"/>
  <c r="C20" i="287"/>
  <c r="K36" i="306"/>
  <c r="N6" i="306"/>
  <c r="D18" i="287"/>
  <c r="L36" i="306"/>
  <c r="L11" i="268"/>
  <c r="L27" i="268"/>
  <c r="L28" i="268"/>
  <c r="L30" i="268"/>
  <c r="L23" i="268"/>
  <c r="L21" i="268"/>
  <c r="C261" i="268"/>
  <c r="C29" i="306"/>
  <c r="F62" i="306"/>
  <c r="L363" i="268"/>
  <c r="L317" i="268"/>
  <c r="L310" i="268"/>
  <c r="L312" i="268"/>
  <c r="L305" i="268"/>
  <c r="L292" i="268"/>
  <c r="L291" i="268"/>
  <c r="L293" i="268"/>
  <c r="L302" i="268"/>
  <c r="L316" i="268"/>
  <c r="L315" i="268"/>
  <c r="L295" i="268"/>
  <c r="L297" i="268"/>
  <c r="L309" i="268"/>
  <c r="L307" i="268"/>
  <c r="L306" i="268"/>
  <c r="L219" i="268"/>
  <c r="L221" i="268"/>
  <c r="L230" i="268"/>
  <c r="L242" i="268"/>
  <c r="L247" i="268"/>
  <c r="L382" i="268"/>
  <c r="L385" i="268"/>
  <c r="L384" i="268"/>
  <c r="L388" i="268"/>
  <c r="L245" i="268"/>
  <c r="L251" i="268"/>
  <c r="K22" i="268"/>
  <c r="K171" i="268"/>
  <c r="K343" i="268"/>
  <c r="K384" i="268"/>
  <c r="K218" i="268"/>
  <c r="K167" i="268"/>
  <c r="K329" i="268"/>
  <c r="K276" i="268"/>
  <c r="K309" i="268"/>
  <c r="K342" i="268"/>
  <c r="K130" i="268"/>
  <c r="K36" i="268"/>
  <c r="K252" i="268"/>
  <c r="K303" i="268"/>
  <c r="K277" i="268"/>
  <c r="K356" i="268"/>
  <c r="K74" i="268"/>
  <c r="K105" i="268"/>
  <c r="K265" i="268"/>
  <c r="K155" i="268"/>
  <c r="K101" i="268"/>
  <c r="K198" i="268"/>
  <c r="K12" i="268"/>
  <c r="K227" i="268"/>
  <c r="K97" i="268"/>
  <c r="K232" i="268"/>
  <c r="K90" i="268"/>
  <c r="K43" i="268"/>
  <c r="K358" i="268"/>
  <c r="K222" i="268"/>
  <c r="K166" i="268"/>
  <c r="K332" i="268"/>
  <c r="K9" i="268"/>
  <c r="K181" i="268"/>
  <c r="K82" i="268"/>
  <c r="K64" i="268"/>
  <c r="K225" i="268"/>
  <c r="K93" i="268"/>
  <c r="K315" i="268"/>
  <c r="K347" i="268"/>
  <c r="K174" i="268"/>
  <c r="K135" i="268"/>
  <c r="K77" i="268"/>
  <c r="K202" i="268"/>
  <c r="K388" i="268"/>
  <c r="K299" i="268"/>
  <c r="K88" i="268"/>
  <c r="K310" i="268"/>
  <c r="K226" i="268"/>
  <c r="K117" i="268"/>
  <c r="K11" i="268"/>
  <c r="K98" i="268"/>
  <c r="K191" i="268"/>
  <c r="K151" i="268"/>
  <c r="K173" i="268"/>
  <c r="K60" i="268"/>
  <c r="K158" i="268"/>
  <c r="K139" i="268"/>
  <c r="K102" i="268"/>
  <c r="K211" i="268"/>
  <c r="K163" i="268"/>
  <c r="K121" i="268"/>
  <c r="K184" i="268"/>
  <c r="K58" i="268"/>
  <c r="K42" i="268"/>
  <c r="K213" i="268"/>
  <c r="K94" i="268"/>
  <c r="K354" i="268"/>
  <c r="K185" i="268"/>
  <c r="L58" i="268"/>
  <c r="L53" i="268"/>
  <c r="L57" i="268"/>
  <c r="L49" i="268"/>
  <c r="L56" i="268"/>
  <c r="L44" i="268"/>
  <c r="L32" i="268"/>
  <c r="L45" i="268"/>
  <c r="L179" i="268"/>
  <c r="L175" i="268"/>
  <c r="K282" i="268"/>
  <c r="K376" i="268"/>
  <c r="K142" i="268"/>
  <c r="K103" i="268"/>
  <c r="K81" i="268"/>
  <c r="K287" i="268"/>
  <c r="K345" i="268"/>
  <c r="K275" i="268"/>
  <c r="F53" i="304"/>
  <c r="F52" i="304"/>
  <c r="F51" i="304"/>
  <c r="F50" i="304"/>
  <c r="F49" i="304"/>
  <c r="F48" i="304"/>
  <c r="F47" i="304"/>
  <c r="F46" i="304"/>
  <c r="E53" i="304"/>
  <c r="E52" i="304"/>
  <c r="E51" i="304"/>
  <c r="E50" i="304"/>
  <c r="E49" i="304"/>
  <c r="E48" i="304"/>
  <c r="E47" i="304"/>
  <c r="E46" i="304"/>
  <c r="L39" i="306"/>
  <c r="F13" i="306"/>
  <c r="E41" i="304"/>
  <c r="M27" i="306"/>
  <c r="E37" i="306"/>
  <c r="D59" i="306"/>
  <c r="C57" i="306"/>
  <c r="L23" i="306"/>
  <c r="E10" i="306"/>
  <c r="N21" i="304"/>
  <c r="M20" i="304"/>
  <c r="N49" i="306"/>
  <c r="E28" i="306"/>
  <c r="O50" i="304"/>
  <c r="L31" i="306"/>
  <c r="F61" i="304"/>
  <c r="M19" i="304"/>
  <c r="F58" i="304"/>
  <c r="N51" i="304"/>
  <c r="C41" i="304"/>
  <c r="C39" i="306"/>
  <c r="N23" i="304"/>
  <c r="C30" i="304"/>
  <c r="L32" i="304"/>
  <c r="C40" i="304"/>
  <c r="C237" i="268"/>
  <c r="K31" i="306"/>
  <c r="D8" i="306"/>
  <c r="E20" i="304"/>
  <c r="C7" i="306"/>
  <c r="F42" i="306"/>
  <c r="M33" i="306"/>
  <c r="D29" i="304"/>
  <c r="D377" i="268"/>
  <c r="N21" i="306"/>
  <c r="K32" i="306"/>
  <c r="M49" i="306"/>
  <c r="D359" i="268"/>
  <c r="C239" i="268"/>
  <c r="M23" i="304"/>
  <c r="L9" i="304"/>
  <c r="N19" i="306"/>
  <c r="L19" i="306"/>
  <c r="F33" i="304"/>
  <c r="E42" i="306"/>
  <c r="C254" i="268"/>
  <c r="N12" i="304"/>
  <c r="K52" i="306"/>
  <c r="K8" i="306"/>
  <c r="D53" i="304"/>
  <c r="D52" i="304"/>
  <c r="D51" i="304"/>
  <c r="D50" i="304"/>
  <c r="D49" i="304"/>
  <c r="D48" i="304"/>
  <c r="D47" i="304"/>
  <c r="D46" i="304"/>
  <c r="L17" i="304"/>
  <c r="D62" i="306"/>
  <c r="L23" i="304"/>
  <c r="C14" i="287"/>
  <c r="C18" i="306"/>
  <c r="D8" i="304"/>
  <c r="L30" i="304"/>
  <c r="E366" i="268"/>
  <c r="O41" i="304"/>
  <c r="L29" i="306"/>
  <c r="N40" i="306"/>
  <c r="D17" i="306"/>
  <c r="C19" i="306"/>
  <c r="E259" i="268"/>
  <c r="L22" i="304"/>
  <c r="N22" i="304"/>
  <c r="F20" i="306"/>
  <c r="C10" i="304"/>
  <c r="L52" i="304"/>
  <c r="D13" i="287"/>
  <c r="C387" i="268" s="1"/>
  <c r="N31" i="306"/>
  <c r="N23" i="306"/>
  <c r="M50" i="306"/>
  <c r="N42" i="304"/>
  <c r="E60" i="304"/>
  <c r="O23" i="304"/>
  <c r="D259" i="268"/>
  <c r="E19" i="306"/>
  <c r="D239" i="268"/>
  <c r="L22" i="306"/>
  <c r="O31" i="304"/>
  <c r="C10" i="306"/>
  <c r="D19" i="304"/>
  <c r="C365" i="268"/>
  <c r="M9" i="306"/>
  <c r="K9" i="306"/>
  <c r="M48" i="304"/>
  <c r="E254" i="268"/>
  <c r="E12" i="306"/>
  <c r="D374" i="268"/>
  <c r="F32" i="306"/>
  <c r="E23" i="304"/>
  <c r="O13" i="304"/>
  <c r="C53" i="304"/>
  <c r="C52" i="304"/>
  <c r="C51" i="304"/>
  <c r="C50" i="304"/>
  <c r="C49" i="304"/>
  <c r="C48" i="304"/>
  <c r="C47" i="304"/>
  <c r="C46" i="304"/>
  <c r="D10" i="287"/>
  <c r="C384" i="268" s="1"/>
  <c r="E243" i="268"/>
  <c r="D57" i="306"/>
  <c r="E8" i="306"/>
  <c r="M52" i="304"/>
  <c r="K20" i="306"/>
  <c r="C28" i="304"/>
  <c r="O32" i="304"/>
  <c r="E248" i="268"/>
  <c r="F20" i="304"/>
  <c r="C13" i="287"/>
  <c r="D39" i="304"/>
  <c r="E14" i="287"/>
  <c r="D388" i="268" s="1"/>
  <c r="L49" i="306"/>
  <c r="L38" i="306"/>
  <c r="N28" i="306"/>
  <c r="O38" i="304"/>
  <c r="E43" i="306"/>
  <c r="E13" i="306"/>
  <c r="C63" i="304"/>
  <c r="C59" i="306"/>
  <c r="D37" i="304"/>
  <c r="M38" i="304"/>
  <c r="F11" i="287"/>
  <c r="E385" i="268" s="1"/>
  <c r="D11" i="287"/>
  <c r="C385" i="268" s="1"/>
  <c r="D12" i="306"/>
  <c r="D375" i="268"/>
  <c r="D244" i="268"/>
  <c r="O48" i="304"/>
  <c r="C12" i="304"/>
  <c r="F33" i="306"/>
  <c r="F23" i="306"/>
  <c r="F61" i="306"/>
  <c r="C31" i="306"/>
  <c r="C244" i="268"/>
  <c r="N38" i="306"/>
  <c r="C23" i="304"/>
  <c r="D33" i="306"/>
  <c r="F43" i="306"/>
  <c r="E43" i="304"/>
  <c r="F59" i="306"/>
  <c r="M10" i="306"/>
  <c r="L7" i="306"/>
  <c r="E11" i="304"/>
  <c r="D235" i="268"/>
  <c r="E373" i="268"/>
  <c r="N8" i="304"/>
  <c r="O7" i="304"/>
  <c r="K27" i="306"/>
  <c r="D379" i="268"/>
  <c r="K43" i="306"/>
  <c r="D21" i="304"/>
  <c r="F31" i="306"/>
  <c r="F17" i="306"/>
  <c r="K33" i="306"/>
  <c r="D30" i="306"/>
  <c r="D28" i="306"/>
  <c r="O40" i="304"/>
  <c r="D10" i="304"/>
  <c r="L42" i="304"/>
  <c r="K48" i="306"/>
  <c r="K42" i="306"/>
  <c r="C9" i="304"/>
  <c r="E22" i="304"/>
  <c r="D22" i="304"/>
  <c r="C234" i="268"/>
  <c r="M53" i="306"/>
  <c r="D43" i="304"/>
  <c r="E39" i="304"/>
  <c r="C12" i="287"/>
  <c r="F57" i="304"/>
  <c r="M19" i="306"/>
  <c r="E11" i="287"/>
  <c r="D385" i="268" s="1"/>
  <c r="C42" i="304"/>
  <c r="C10" i="287"/>
  <c r="M8" i="306"/>
  <c r="D42" i="306"/>
  <c r="D233" i="268"/>
  <c r="E20" i="306"/>
  <c r="N20" i="306"/>
  <c r="L39" i="304"/>
  <c r="C354" i="268"/>
  <c r="L18" i="306"/>
  <c r="L53" i="306"/>
  <c r="F63" i="304"/>
  <c r="N42" i="306"/>
  <c r="L29" i="304"/>
  <c r="E40" i="304"/>
  <c r="C37" i="306"/>
  <c r="N49" i="304"/>
  <c r="M28" i="304"/>
  <c r="C32" i="306"/>
  <c r="N38" i="304"/>
  <c r="E374" i="268"/>
  <c r="D364" i="268"/>
  <c r="D13" i="304"/>
  <c r="D33" i="304"/>
  <c r="C13" i="304"/>
  <c r="E59" i="306"/>
  <c r="E18" i="306"/>
  <c r="C59" i="304"/>
  <c r="C17" i="306"/>
  <c r="E258" i="268"/>
  <c r="M29" i="304"/>
  <c r="C62" i="304"/>
  <c r="M27" i="304"/>
  <c r="L17" i="306"/>
  <c r="O37" i="304"/>
  <c r="L38" i="304"/>
  <c r="M12" i="304"/>
  <c r="C252" i="268"/>
  <c r="O11" i="304"/>
  <c r="D256" i="268"/>
  <c r="F37" i="304"/>
  <c r="E61" i="304"/>
  <c r="F21" i="306"/>
  <c r="M30" i="306"/>
  <c r="M21" i="306"/>
  <c r="F58" i="306"/>
  <c r="E62" i="306"/>
  <c r="C6" i="304"/>
  <c r="C19" i="304"/>
  <c r="C8" i="306"/>
  <c r="K40" i="306"/>
  <c r="D11" i="306"/>
  <c r="D59" i="304"/>
  <c r="L21" i="304"/>
  <c r="N43" i="304"/>
  <c r="E61" i="306"/>
  <c r="E41" i="306"/>
  <c r="F21" i="304"/>
  <c r="E7" i="306"/>
  <c r="D376" i="268"/>
  <c r="C355" i="268"/>
  <c r="E28" i="304"/>
  <c r="F38" i="306"/>
  <c r="E358" i="268"/>
  <c r="C259" i="268"/>
  <c r="L18" i="304"/>
  <c r="N18" i="304"/>
  <c r="C33" i="306"/>
  <c r="C61" i="306"/>
  <c r="E11" i="306"/>
  <c r="K18" i="306"/>
  <c r="E63" i="304"/>
  <c r="L41" i="304"/>
  <c r="O49" i="304"/>
  <c r="E33" i="304"/>
  <c r="C364" i="268"/>
  <c r="L52" i="306"/>
  <c r="K53" i="306"/>
  <c r="E31" i="304"/>
  <c r="N51" i="306"/>
  <c r="K41" i="306"/>
  <c r="D373" i="268"/>
  <c r="M47" i="304"/>
  <c r="E12" i="304"/>
  <c r="L12" i="304"/>
  <c r="D43" i="306"/>
  <c r="E6" i="304"/>
  <c r="M41" i="304"/>
  <c r="M47" i="306"/>
  <c r="C9" i="287"/>
  <c r="C245" i="268"/>
  <c r="C353" i="268"/>
  <c r="C366" i="268"/>
  <c r="D245" i="268"/>
  <c r="D354" i="268"/>
  <c r="D23" i="306"/>
  <c r="L6" i="306"/>
  <c r="D57" i="304"/>
  <c r="M20" i="306"/>
  <c r="C57" i="304"/>
  <c r="E237" i="268"/>
  <c r="E63" i="306"/>
  <c r="D61" i="306"/>
  <c r="N50" i="306"/>
  <c r="D58" i="304"/>
  <c r="N20" i="304"/>
  <c r="M50" i="304"/>
  <c r="N48" i="306"/>
  <c r="L7" i="304"/>
  <c r="E378" i="268"/>
  <c r="C11" i="287"/>
  <c r="E32" i="304"/>
  <c r="N53" i="306"/>
  <c r="D41" i="304"/>
  <c r="L51" i="306"/>
  <c r="C7" i="304"/>
  <c r="K30" i="306"/>
  <c r="D18" i="304"/>
  <c r="F8" i="287"/>
  <c r="E253" i="268"/>
  <c r="K6" i="306"/>
  <c r="M51" i="304"/>
  <c r="C378" i="268"/>
  <c r="O30" i="304"/>
  <c r="N50" i="304"/>
  <c r="C38" i="306"/>
  <c r="F11" i="306"/>
  <c r="L50" i="304"/>
  <c r="N39" i="304"/>
  <c r="L8" i="304"/>
  <c r="K47" i="306"/>
  <c r="E9" i="306"/>
  <c r="F38" i="304"/>
  <c r="F7" i="304"/>
  <c r="L26" i="306"/>
  <c r="O42" i="304"/>
  <c r="E59" i="304"/>
  <c r="E21" i="304"/>
  <c r="C20" i="306"/>
  <c r="F37" i="306"/>
  <c r="L41" i="306"/>
  <c r="D41" i="306"/>
  <c r="N48" i="304"/>
  <c r="D368" i="268"/>
  <c r="C20" i="304"/>
  <c r="D28" i="304"/>
  <c r="E359" i="268"/>
  <c r="M42" i="306"/>
  <c r="E239" i="268"/>
  <c r="F39" i="306"/>
  <c r="K49" i="306"/>
  <c r="D11" i="304"/>
  <c r="E30" i="304"/>
  <c r="D249" i="268"/>
  <c r="F9" i="304"/>
  <c r="L13" i="304"/>
  <c r="E36" i="304"/>
  <c r="K50" i="306"/>
  <c r="L32" i="306"/>
  <c r="N11" i="304"/>
  <c r="O43" i="304"/>
  <c r="C368" i="268"/>
  <c r="D38" i="304"/>
  <c r="N32" i="306"/>
  <c r="N53" i="304"/>
  <c r="E364" i="268"/>
  <c r="L28" i="304"/>
  <c r="F13" i="304"/>
  <c r="C258" i="268"/>
  <c r="E375" i="268"/>
  <c r="C255" i="268"/>
  <c r="K28" i="306"/>
  <c r="L48" i="304"/>
  <c r="L28" i="306"/>
  <c r="F60" i="306"/>
  <c r="M28" i="306"/>
  <c r="E23" i="306"/>
  <c r="C58" i="306"/>
  <c r="C15" i="287"/>
  <c r="K13" i="306"/>
  <c r="L8" i="306"/>
  <c r="O28" i="304"/>
  <c r="C12" i="306"/>
  <c r="F63" i="306"/>
  <c r="C376" i="268"/>
  <c r="F31" i="304"/>
  <c r="M51" i="306"/>
  <c r="C18" i="304"/>
  <c r="N47" i="306"/>
  <c r="D243" i="268"/>
  <c r="C372" i="268"/>
  <c r="E354" i="268"/>
  <c r="C23" i="306"/>
  <c r="C248" i="268"/>
  <c r="F17" i="304"/>
  <c r="F26" i="304"/>
  <c r="D6" i="304"/>
  <c r="E8" i="287"/>
  <c r="M46" i="306"/>
  <c r="N32" i="304"/>
  <c r="F12" i="287"/>
  <c r="E386" i="268" s="1"/>
  <c r="C21" i="304"/>
  <c r="C356" i="268"/>
  <c r="M18" i="306"/>
  <c r="F22" i="304"/>
  <c r="D32" i="304"/>
  <c r="D253" i="268"/>
  <c r="C235" i="268"/>
  <c r="D7" i="306"/>
  <c r="F27" i="306"/>
  <c r="E353" i="268"/>
  <c r="F7" i="306"/>
  <c r="C60" i="306"/>
  <c r="C253" i="268"/>
  <c r="E58" i="306"/>
  <c r="E57" i="306"/>
  <c r="F29" i="304"/>
  <c r="M8" i="304"/>
  <c r="E367" i="268"/>
  <c r="L30" i="306"/>
  <c r="E238" i="268"/>
  <c r="F40" i="306"/>
  <c r="F28" i="304"/>
  <c r="E236" i="268"/>
  <c r="L47" i="306"/>
  <c r="O22" i="304"/>
  <c r="O20" i="304"/>
  <c r="C41" i="306"/>
  <c r="M53" i="304"/>
  <c r="M21" i="304"/>
  <c r="L9" i="306"/>
  <c r="F19" i="306"/>
  <c r="M43" i="306"/>
  <c r="E10" i="287"/>
  <c r="D384" i="268" s="1"/>
  <c r="C43" i="306"/>
  <c r="O36" i="304"/>
  <c r="D6" i="306"/>
  <c r="C6" i="306"/>
  <c r="K37" i="306"/>
  <c r="M36" i="304"/>
  <c r="E27" i="304"/>
  <c r="D30" i="304"/>
  <c r="O16" i="304"/>
  <c r="D12" i="287"/>
  <c r="C386" i="268" s="1"/>
  <c r="C358" i="268"/>
  <c r="E39" i="306"/>
  <c r="M43" i="304"/>
  <c r="M22" i="306"/>
  <c r="F32" i="304"/>
  <c r="E22" i="306"/>
  <c r="C13" i="306"/>
  <c r="K39" i="306"/>
  <c r="N52" i="306"/>
  <c r="F18" i="306"/>
  <c r="M39" i="306"/>
  <c r="C42" i="306"/>
  <c r="F18" i="304"/>
  <c r="D365" i="268"/>
  <c r="D42" i="304"/>
  <c r="F12" i="304"/>
  <c r="E17" i="304"/>
  <c r="E17" i="306"/>
  <c r="D31" i="306"/>
  <c r="C246" i="268"/>
  <c r="E12" i="287"/>
  <c r="D386" i="268" s="1"/>
  <c r="D23" i="304"/>
  <c r="C11" i="304"/>
  <c r="K7" i="306"/>
  <c r="M17" i="304"/>
  <c r="C233" i="268"/>
  <c r="N30" i="306"/>
  <c r="O39" i="304"/>
  <c r="E13" i="287"/>
  <c r="D387" i="268" s="1"/>
  <c r="M30" i="304"/>
  <c r="C375" i="268"/>
  <c r="C43" i="304"/>
  <c r="N41" i="304"/>
  <c r="D355" i="268"/>
  <c r="D58" i="306"/>
  <c r="M7" i="304"/>
  <c r="D367" i="268"/>
  <c r="D258" i="268"/>
  <c r="E38" i="304"/>
  <c r="M13" i="306"/>
  <c r="C256" i="268"/>
  <c r="K21" i="306"/>
  <c r="N10" i="306"/>
  <c r="M13" i="304"/>
  <c r="O17" i="304"/>
  <c r="D62" i="304"/>
  <c r="C27" i="306"/>
  <c r="L47" i="304"/>
  <c r="L20" i="306"/>
  <c r="C8" i="304"/>
  <c r="F28" i="306"/>
  <c r="N30" i="304"/>
  <c r="D27" i="304"/>
  <c r="F14" i="287"/>
  <c r="E388" i="268" s="1"/>
  <c r="D18" i="306"/>
  <c r="K23" i="306"/>
  <c r="O9" i="304"/>
  <c r="N12" i="306"/>
  <c r="M9" i="304"/>
  <c r="D15" i="287"/>
  <c r="C389" i="268" s="1"/>
  <c r="M52" i="306"/>
  <c r="E255" i="268"/>
  <c r="D234" i="268"/>
  <c r="F41" i="304"/>
  <c r="L27" i="304"/>
  <c r="M33" i="304"/>
  <c r="C58" i="304"/>
  <c r="N7" i="304"/>
  <c r="D356" i="268"/>
  <c r="E368" i="268"/>
  <c r="F8" i="306"/>
  <c r="F39" i="304"/>
  <c r="F10" i="304"/>
  <c r="O52" i="304"/>
  <c r="N9" i="304"/>
  <c r="M12" i="306"/>
  <c r="E19" i="304"/>
  <c r="M10" i="304"/>
  <c r="K12" i="306"/>
  <c r="M23" i="306"/>
  <c r="C359" i="268"/>
  <c r="E379" i="268"/>
  <c r="E7" i="304"/>
  <c r="C363" i="268"/>
  <c r="L11" i="306"/>
  <c r="N22" i="306"/>
  <c r="C21" i="287"/>
  <c r="E360" i="268"/>
  <c r="C16" i="287"/>
  <c r="K29" i="306"/>
  <c r="D238" i="268"/>
  <c r="L33" i="304"/>
  <c r="D32" i="306"/>
  <c r="E244" i="268"/>
  <c r="C374" i="268"/>
  <c r="N28" i="304"/>
  <c r="F23" i="304"/>
  <c r="D254" i="268"/>
  <c r="N13" i="304"/>
  <c r="L50" i="306"/>
  <c r="D60" i="306"/>
  <c r="D378" i="268"/>
  <c r="D353" i="268"/>
  <c r="M49" i="304"/>
  <c r="N39" i="306"/>
  <c r="E234" i="268"/>
  <c r="F27" i="304"/>
  <c r="D236" i="268"/>
  <c r="K17" i="306"/>
  <c r="N33" i="304"/>
  <c r="E256" i="268"/>
  <c r="L43" i="306"/>
  <c r="L51" i="304"/>
  <c r="N47" i="304"/>
  <c r="F12" i="306"/>
  <c r="M32" i="306"/>
  <c r="L49" i="304"/>
  <c r="E16" i="304"/>
  <c r="E233" i="268"/>
  <c r="N17" i="306"/>
  <c r="N41" i="306"/>
  <c r="N9" i="306"/>
  <c r="N11" i="306"/>
  <c r="L10" i="304"/>
  <c r="E245" i="268"/>
  <c r="F57" i="306"/>
  <c r="N37" i="304"/>
  <c r="E27" i="306"/>
  <c r="C379" i="268"/>
  <c r="C31" i="304"/>
  <c r="C11" i="306"/>
  <c r="F22" i="306"/>
  <c r="F11" i="304"/>
  <c r="F10" i="306"/>
  <c r="D10" i="306"/>
  <c r="L21" i="306"/>
  <c r="E15" i="287"/>
  <c r="D389" i="268" s="1"/>
  <c r="D237" i="268"/>
  <c r="L48" i="306"/>
  <c r="M48" i="306"/>
  <c r="O10" i="304"/>
  <c r="C369" i="268"/>
  <c r="O29" i="304"/>
  <c r="D13" i="306"/>
  <c r="F8" i="304"/>
  <c r="D37" i="306"/>
  <c r="F19" i="304"/>
  <c r="C38" i="304"/>
  <c r="D31" i="304"/>
  <c r="O21" i="304"/>
  <c r="E31" i="306"/>
  <c r="E58" i="304"/>
  <c r="F62" i="304"/>
  <c r="D20" i="304"/>
  <c r="E38" i="306"/>
  <c r="O8" i="304"/>
  <c r="F59" i="304"/>
  <c r="M42" i="304"/>
  <c r="M22" i="304"/>
  <c r="M11" i="306"/>
  <c r="E377" i="268"/>
  <c r="E29" i="306"/>
  <c r="D60" i="304"/>
  <c r="D9" i="306"/>
  <c r="L33" i="306"/>
  <c r="D22" i="306"/>
  <c r="E235" i="268"/>
  <c r="D56" i="304"/>
  <c r="N10" i="304"/>
  <c r="D357" i="268"/>
  <c r="M17" i="306"/>
  <c r="F43" i="304"/>
  <c r="F16" i="287"/>
  <c r="E390" i="268" s="1"/>
  <c r="C360" i="268"/>
  <c r="E18" i="304"/>
  <c r="C37" i="304"/>
  <c r="D63" i="304"/>
  <c r="N19" i="304"/>
  <c r="M18" i="304"/>
  <c r="C22" i="304"/>
  <c r="E356" i="268"/>
  <c r="E62" i="304"/>
  <c r="E369" i="268"/>
  <c r="C27" i="304"/>
  <c r="E26" i="304"/>
  <c r="N37" i="306"/>
  <c r="E8" i="304"/>
  <c r="C377" i="268"/>
  <c r="D27" i="306"/>
  <c r="N27" i="304"/>
  <c r="N17" i="304"/>
  <c r="D366" i="268"/>
  <c r="C357" i="268"/>
  <c r="F30" i="306"/>
  <c r="N40" i="304"/>
  <c r="F9" i="287"/>
  <c r="E383" i="268" s="1"/>
  <c r="K22" i="306"/>
  <c r="D257" i="268"/>
  <c r="E246" i="268"/>
  <c r="K11" i="306"/>
  <c r="E40" i="306"/>
  <c r="N33" i="306"/>
  <c r="M38" i="306"/>
  <c r="C17" i="304"/>
  <c r="C36" i="306"/>
  <c r="C63" i="306"/>
  <c r="N31" i="304"/>
  <c r="D19" i="306"/>
  <c r="E42" i="304"/>
  <c r="L10" i="306"/>
  <c r="E57" i="304"/>
  <c r="C28" i="306"/>
  <c r="D29" i="306"/>
  <c r="C40" i="306"/>
  <c r="C29" i="304"/>
  <c r="D248" i="268"/>
  <c r="F15" i="287"/>
  <c r="E389" i="268" s="1"/>
  <c r="N13" i="306"/>
  <c r="L11" i="304"/>
  <c r="O26" i="304"/>
  <c r="E241" i="268"/>
  <c r="E21" i="287"/>
  <c r="E17" i="287"/>
  <c r="D391" i="268" s="1"/>
  <c r="D240" i="268"/>
  <c r="D19" i="287"/>
  <c r="C380" i="268"/>
  <c r="D21" i="287"/>
  <c r="C250" i="268"/>
  <c r="E16" i="287"/>
  <c r="D390" i="268" s="1"/>
  <c r="D260" i="268"/>
  <c r="C16" i="306"/>
  <c r="N16" i="304"/>
  <c r="K16" i="306"/>
  <c r="E16" i="306"/>
  <c r="O6" i="304"/>
  <c r="N52" i="304"/>
  <c r="O51" i="304"/>
  <c r="D369" i="268"/>
  <c r="C33" i="304"/>
  <c r="O18" i="304"/>
  <c r="E37" i="304"/>
  <c r="O19" i="304"/>
  <c r="N29" i="304"/>
  <c r="D17" i="304"/>
  <c r="C21" i="306"/>
  <c r="M11" i="304"/>
  <c r="C373" i="268"/>
  <c r="E363" i="268"/>
  <c r="K10" i="306"/>
  <c r="E376" i="268"/>
  <c r="M37" i="306"/>
  <c r="L20" i="304"/>
  <c r="D246" i="268"/>
  <c r="C247" i="268"/>
  <c r="C30" i="306"/>
  <c r="F9" i="306"/>
  <c r="N43" i="306"/>
  <c r="D40" i="306"/>
  <c r="F10" i="287"/>
  <c r="D7" i="304"/>
  <c r="E60" i="306"/>
  <c r="E357" i="268"/>
  <c r="M39" i="304"/>
  <c r="E21" i="306"/>
  <c r="E365" i="268"/>
  <c r="F60" i="304"/>
  <c r="E247" i="268"/>
  <c r="D358" i="268"/>
  <c r="E10" i="304"/>
  <c r="D255" i="268"/>
  <c r="D363" i="268"/>
  <c r="F21" i="287"/>
  <c r="F20" i="287"/>
  <c r="C18" i="287"/>
  <c r="E381" i="268"/>
  <c r="D251" i="268"/>
  <c r="D380" i="268"/>
  <c r="D16" i="287"/>
  <c r="C390" i="268" s="1"/>
  <c r="F18" i="287"/>
  <c r="E250" i="268"/>
  <c r="N46" i="304"/>
  <c r="C36" i="304"/>
  <c r="F6" i="304"/>
  <c r="D261" i="268"/>
  <c r="C16" i="304"/>
  <c r="N26" i="304"/>
  <c r="M16" i="306"/>
  <c r="D16" i="304"/>
  <c r="F19" i="287"/>
  <c r="E260" i="268"/>
  <c r="C17" i="287"/>
  <c r="E251" i="268"/>
  <c r="D9" i="287"/>
  <c r="C383" i="268" s="1"/>
  <c r="L43" i="304"/>
  <c r="O53" i="304"/>
  <c r="E9" i="287"/>
  <c r="D383" i="268" s="1"/>
  <c r="D26" i="306"/>
  <c r="K38" i="306"/>
  <c r="E33" i="306"/>
  <c r="O12" i="304"/>
  <c r="O46" i="304"/>
  <c r="D56" i="306"/>
  <c r="L16" i="306"/>
  <c r="E26" i="306"/>
  <c r="N6" i="304"/>
  <c r="L16" i="304"/>
  <c r="M26" i="306"/>
  <c r="D36" i="304"/>
  <c r="M26" i="304"/>
  <c r="F36" i="306"/>
  <c r="M46" i="304"/>
  <c r="C26" i="306"/>
  <c r="C242" i="268"/>
  <c r="F6" i="306"/>
  <c r="D241" i="268"/>
  <c r="C241" i="268"/>
  <c r="E20" i="287"/>
  <c r="D371" i="268"/>
  <c r="E261" i="268"/>
  <c r="C19" i="287"/>
  <c r="E18" i="287"/>
  <c r="D361" i="268"/>
  <c r="C361" i="268"/>
  <c r="D360" i="268"/>
  <c r="L37" i="304"/>
  <c r="F29" i="306"/>
  <c r="O33" i="304"/>
  <c r="F40" i="304"/>
  <c r="F41" i="306"/>
  <c r="M29" i="306"/>
  <c r="C236" i="268"/>
  <c r="C60" i="304"/>
  <c r="D20" i="306"/>
  <c r="M31" i="304"/>
  <c r="C61" i="304"/>
  <c r="D9" i="304"/>
  <c r="M37" i="304"/>
  <c r="D21" i="306"/>
  <c r="D247" i="268"/>
  <c r="M7" i="306"/>
  <c r="L37" i="306"/>
  <c r="C22" i="306"/>
  <c r="C62" i="306"/>
  <c r="D61" i="304"/>
  <c r="K46" i="306"/>
  <c r="E361" i="268"/>
  <c r="N36" i="306"/>
  <c r="E6" i="306"/>
  <c r="L6" i="304"/>
  <c r="F56" i="306"/>
  <c r="E252" i="268"/>
  <c r="L36" i="304"/>
  <c r="C251" i="268"/>
  <c r="C371" i="268"/>
  <c r="C240" i="268"/>
  <c r="D17" i="287"/>
  <c r="C391" i="268" s="1"/>
  <c r="E380" i="268"/>
  <c r="D381" i="268"/>
  <c r="F30" i="304"/>
  <c r="D40" i="304"/>
  <c r="M31" i="306"/>
  <c r="E257" i="268"/>
  <c r="L53" i="304"/>
  <c r="D39" i="306"/>
  <c r="K51" i="306"/>
  <c r="D63" i="306"/>
  <c r="C32" i="304"/>
  <c r="C243" i="268"/>
  <c r="N29" i="306"/>
  <c r="E9" i="304"/>
  <c r="L19" i="304"/>
  <c r="M41" i="306"/>
  <c r="M6" i="306"/>
  <c r="C8" i="287"/>
  <c r="E36" i="306"/>
  <c r="E19" i="287"/>
  <c r="E370" i="268"/>
  <c r="M6" i="304"/>
  <c r="N36" i="304"/>
  <c r="M16" i="304"/>
  <c r="M36" i="306"/>
  <c r="F36" i="304"/>
  <c r="F16" i="304"/>
  <c r="C381" i="268"/>
  <c r="C56" i="304"/>
  <c r="C26" i="304"/>
  <c r="L46" i="306"/>
  <c r="C232" i="268"/>
  <c r="E56" i="306"/>
  <c r="F56" i="304"/>
  <c r="N46" i="306"/>
  <c r="F17" i="287"/>
  <c r="E391" i="268" s="1"/>
  <c r="C370" i="268"/>
  <c r="D370" i="268"/>
  <c r="M40" i="304"/>
  <c r="L42" i="306"/>
  <c r="L40" i="304"/>
  <c r="E30" i="306"/>
  <c r="L12" i="306"/>
  <c r="C238" i="268"/>
  <c r="C39" i="304"/>
  <c r="E355" i="268"/>
  <c r="L40" i="306"/>
  <c r="M40" i="306"/>
  <c r="O47" i="304"/>
  <c r="L31" i="304"/>
  <c r="E29" i="304"/>
  <c r="C367" i="268"/>
  <c r="N7" i="306"/>
  <c r="F13" i="287"/>
  <c r="E387" i="268" s="1"/>
  <c r="K19" i="306"/>
  <c r="D362" i="268" l="1"/>
  <c r="D352" i="268"/>
  <c r="D232" i="268"/>
  <c r="D382" i="268"/>
  <c r="D252" i="268"/>
  <c r="D242" i="268"/>
  <c r="D372" i="268"/>
  <c r="E352" i="268"/>
  <c r="E382" i="268"/>
  <c r="E384" i="268"/>
  <c r="E372" i="268"/>
  <c r="E242" i="268"/>
</calcChain>
</file>

<file path=xl/sharedStrings.xml><?xml version="1.0" encoding="utf-8"?>
<sst xmlns="http://schemas.openxmlformats.org/spreadsheetml/2006/main" count="1819" uniqueCount="354">
  <si>
    <t>Baş Hakem</t>
  </si>
  <si>
    <t>Lider</t>
  </si>
  <si>
    <t>Sekreter</t>
  </si>
  <si>
    <t>Hakem</t>
  </si>
  <si>
    <t xml:space="preserve">Tarih-Saat </t>
  </si>
  <si>
    <t>SIRA NO</t>
  </si>
  <si>
    <t>ADI VE SOYADI</t>
  </si>
  <si>
    <t>SONUÇ</t>
  </si>
  <si>
    <t>KLASMAN</t>
  </si>
  <si>
    <t>SAAT</t>
  </si>
  <si>
    <t>BRANŞ</t>
  </si>
  <si>
    <t>Sıra No</t>
  </si>
  <si>
    <t>Doğum Tarihi</t>
  </si>
  <si>
    <t>Adı ve Soyadı</t>
  </si>
  <si>
    <t>Derece</t>
  </si>
  <si>
    <t>1. SERİ</t>
  </si>
  <si>
    <t>2. SERİ</t>
  </si>
  <si>
    <t>Müsabakalar Direktörü</t>
  </si>
  <si>
    <t>YARIŞMA PROGRAMI</t>
  </si>
  <si>
    <t>DOĞUM TARİHİ</t>
  </si>
  <si>
    <t>A  T  L  A  M  A  L  A  R</t>
  </si>
  <si>
    <t>Müsabaka Direktörü</t>
  </si>
  <si>
    <t>İLİ-KULÜBÜ</t>
  </si>
  <si>
    <t>S.N.</t>
  </si>
  <si>
    <t>ADI SOYADI</t>
  </si>
  <si>
    <t>DERECE</t>
  </si>
  <si>
    <t>Seri Geliş</t>
  </si>
  <si>
    <t>SERİ-KULVAR FORMÜLÜ</t>
  </si>
  <si>
    <t>SIRALAMA</t>
  </si>
  <si>
    <t>KATEGORİSİ</t>
  </si>
  <si>
    <t>YARIŞMANIN YAPILDIĞI İL-
YARIŞMA ADI</t>
  </si>
  <si>
    <t>YARIŞMA TARİHİ</t>
  </si>
  <si>
    <t>YARIŞMA ALANI</t>
  </si>
  <si>
    <t>FORMÜL</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</si>
  <si>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</si>
  <si>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</si>
  <si>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</si>
  <si>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</si>
  <si>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</si>
  <si>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</si>
  <si>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</si>
  <si>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</si>
  <si>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</si>
  <si>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BARAJ DERECESİ</t>
  </si>
  <si>
    <t>EN İYİ DERECESİ</t>
  </si>
  <si>
    <t>400M-1-1</t>
  </si>
  <si>
    <t>400M-1-2</t>
  </si>
  <si>
    <t>400M-1-3</t>
  </si>
  <si>
    <t>400M-1-4</t>
  </si>
  <si>
    <t>400M-1-5</t>
  </si>
  <si>
    <t>400M-1-6</t>
  </si>
  <si>
    <t>UZUN</t>
  </si>
  <si>
    <t>YÜKSEK</t>
  </si>
  <si>
    <t>800M-1-1</t>
  </si>
  <si>
    <t>800M-1-2</t>
  </si>
  <si>
    <t>800M-1-3</t>
  </si>
  <si>
    <t>800M-1-4</t>
  </si>
  <si>
    <t>800M-1-5</t>
  </si>
  <si>
    <t>800M-1-6</t>
  </si>
  <si>
    <t>GÖĞÜS NO</t>
  </si>
  <si>
    <t>Göğüs No</t>
  </si>
  <si>
    <t>Formül</t>
  </si>
  <si>
    <t>REKOR</t>
  </si>
  <si>
    <t>Yarışma Adı :</t>
  </si>
  <si>
    <t>Yarışmanın Yapıldığı İl :</t>
  </si>
  <si>
    <t>Kategori :</t>
  </si>
  <si>
    <t>Tarih :</t>
  </si>
  <si>
    <t>Yarışma Bilgileri</t>
  </si>
  <si>
    <t>Katılan Sporcu Sayısı :</t>
  </si>
  <si>
    <t>Kayıt Listesi</t>
  </si>
  <si>
    <t>1.GÜN</t>
  </si>
  <si>
    <r>
      <t xml:space="preserve">Doğum Tarihi
</t>
    </r>
    <r>
      <rPr>
        <sz val="10"/>
        <color indexed="56"/>
        <rFont val="Cambria"/>
        <family val="1"/>
        <charset val="162"/>
      </rPr>
      <t>Gün/Ay/Yıl</t>
    </r>
  </si>
  <si>
    <t>Tarih-Saat :</t>
  </si>
  <si>
    <t>Yarışma :</t>
  </si>
  <si>
    <t xml:space="preserve">Kategori : </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</si>
  <si>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</si>
  <si>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</si>
  <si>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</si>
  <si>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</si>
  <si>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</si>
  <si>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</si>
  <si>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</si>
  <si>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</si>
  <si>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</si>
  <si>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</si>
  <si>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</si>
  <si>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</si>
  <si>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</si>
  <si>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</si>
  <si>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</si>
  <si>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</si>
  <si>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</si>
  <si>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</si>
  <si>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</si>
  <si>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</si>
  <si>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</si>
  <si>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</si>
  <si>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</si>
  <si>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</si>
  <si>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</si>
  <si>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t>Yüksek-11</t>
  </si>
  <si>
    <t>Yüksek-12</t>
  </si>
  <si>
    <t>Yüksek-13</t>
  </si>
  <si>
    <t>Yüksek-14</t>
  </si>
  <si>
    <r>
      <rPr>
        <b/>
        <sz val="9"/>
        <color indexed="9"/>
        <rFont val="Cambria"/>
        <family val="1"/>
        <charset val="162"/>
      </rPr>
      <t>Rüzgar</t>
    </r>
    <r>
      <rPr>
        <b/>
        <sz val="9"/>
        <color indexed="8"/>
        <rFont val="Cambria"/>
        <family val="1"/>
        <charset val="162"/>
      </rPr>
      <t xml:space="preserve">
ATMA KG.</t>
    </r>
  </si>
  <si>
    <t>800M</t>
  </si>
  <si>
    <t>SERİ</t>
  </si>
  <si>
    <t>KULVAR</t>
  </si>
  <si>
    <t>ATMA-ATLAMA SIRASI</t>
  </si>
  <si>
    <t>YARIŞACAĞI 
BRANŞ</t>
  </si>
  <si>
    <t>PUAN</t>
  </si>
  <si>
    <t>200M-1-1</t>
  </si>
  <si>
    <t>200M-1-2</t>
  </si>
  <si>
    <t>200M-1-3</t>
  </si>
  <si>
    <t>200M-1-4</t>
  </si>
  <si>
    <t>200M-1-5</t>
  </si>
  <si>
    <t>200M-1-6</t>
  </si>
  <si>
    <t>100 Metre</t>
  </si>
  <si>
    <t>100M-1-1</t>
  </si>
  <si>
    <t>100M-1-2</t>
  </si>
  <si>
    <t>100M-1-3</t>
  </si>
  <si>
    <t>100M-1-4</t>
  </si>
  <si>
    <t>100M-1-5</t>
  </si>
  <si>
    <t>100M-1-6</t>
  </si>
  <si>
    <t>100M-1-7</t>
  </si>
  <si>
    <t>100M-1-8</t>
  </si>
  <si>
    <t>UZUN-1</t>
  </si>
  <si>
    <t>UZUN-2</t>
  </si>
  <si>
    <t>UZUN-3</t>
  </si>
  <si>
    <t>UZUN-4</t>
  </si>
  <si>
    <t>UZUN-5</t>
  </si>
  <si>
    <t>UZUN-6</t>
  </si>
  <si>
    <t>UZUN-7</t>
  </si>
  <si>
    <t>UZUN-8</t>
  </si>
  <si>
    <t>800M-1-7</t>
  </si>
  <si>
    <t>800M-1-8</t>
  </si>
  <si>
    <t>100 METRE</t>
  </si>
  <si>
    <t>Start Kontrol</t>
  </si>
  <si>
    <t>YÜKSEK ATLAMA</t>
  </si>
  <si>
    <t>800 METRE</t>
  </si>
  <si>
    <t>UZUN ATLAMA</t>
  </si>
  <si>
    <t>Puan</t>
  </si>
  <si>
    <t>START KONTROL</t>
  </si>
  <si>
    <t>100 metre</t>
  </si>
  <si>
    <t>1500M-1-1</t>
  </si>
  <si>
    <t>1500M-1-2</t>
  </si>
  <si>
    <t>1500M-1-3</t>
  </si>
  <si>
    <t>1500M-1-4</t>
  </si>
  <si>
    <t>1500M-1-5</t>
  </si>
  <si>
    <t>1500M-1-6</t>
  </si>
  <si>
    <t>1500M-1-7</t>
  </si>
  <si>
    <t>1500M-1-8</t>
  </si>
  <si>
    <t>100M.ENG-1-1</t>
  </si>
  <si>
    <t>100M.ENG-1-2</t>
  </si>
  <si>
    <t>100M.ENG-1-3</t>
  </si>
  <si>
    <t>100M.ENG-1-4</t>
  </si>
  <si>
    <t>100M.ENG-1-5</t>
  </si>
  <si>
    <t>100M.ENG-1-6</t>
  </si>
  <si>
    <t>100M.ENG-1-7</t>
  </si>
  <si>
    <t>100M.ENG-1-8</t>
  </si>
  <si>
    <t>100M.ENG</t>
  </si>
  <si>
    <t>1500M</t>
  </si>
  <si>
    <t>GÜLLE</t>
  </si>
  <si>
    <t>DİSK</t>
  </si>
  <si>
    <t>CİRİT</t>
  </si>
  <si>
    <t>DİSK-1</t>
  </si>
  <si>
    <t>DİSK-2</t>
  </si>
  <si>
    <t>DİSK-3</t>
  </si>
  <si>
    <t>DİSK-4</t>
  </si>
  <si>
    <t>DİSK-5</t>
  </si>
  <si>
    <t>DİSK-6</t>
  </si>
  <si>
    <t>DİSK-7</t>
  </si>
  <si>
    <t>DİSK-8</t>
  </si>
  <si>
    <t>CİRİT-1</t>
  </si>
  <si>
    <t>CİRİT-2</t>
  </si>
  <si>
    <t>CİRİT-3</t>
  </si>
  <si>
    <t>CİRİT-4</t>
  </si>
  <si>
    <t>CİRİT-5</t>
  </si>
  <si>
    <t>CİRİT-6</t>
  </si>
  <si>
    <t>CİRİT-7</t>
  </si>
  <si>
    <t>CİRİT-8</t>
  </si>
  <si>
    <t>100 METRE ENGELLİ</t>
  </si>
  <si>
    <t>1500 METRE</t>
  </si>
  <si>
    <t>GÜLLE ATMA</t>
  </si>
  <si>
    <t>GÜLLE-1</t>
  </si>
  <si>
    <t>GÜLLE-2</t>
  </si>
  <si>
    <t>GÜLLE-3</t>
  </si>
  <si>
    <t>GÜLLE-4</t>
  </si>
  <si>
    <t>GÜLLE-5</t>
  </si>
  <si>
    <t>GÜLLE-6</t>
  </si>
  <si>
    <t>GÜLLE-7</t>
  </si>
  <si>
    <t>GÜLLE-8</t>
  </si>
  <si>
    <t>DİSK ATMA</t>
  </si>
  <si>
    <t>CİRİT ATMA</t>
  </si>
  <si>
    <t>200M</t>
  </si>
  <si>
    <t>400M</t>
  </si>
  <si>
    <t>SIRIK</t>
  </si>
  <si>
    <t>400 METRE</t>
  </si>
  <si>
    <t>400M-1-7</t>
  </si>
  <si>
    <t>400M-1-8</t>
  </si>
  <si>
    <t>SIRIKLA ATLAMA</t>
  </si>
  <si>
    <t>Sırık-1</t>
  </si>
  <si>
    <t>Sırık-2</t>
  </si>
  <si>
    <t>Sırık-3</t>
  </si>
  <si>
    <t>Sırık-4</t>
  </si>
  <si>
    <t>Sırık-5</t>
  </si>
  <si>
    <t>Sırık-6</t>
  </si>
  <si>
    <t>Sırık-7</t>
  </si>
  <si>
    <t>Sırık-8</t>
  </si>
  <si>
    <t>ÜÇ ADIM ATLAMA</t>
  </si>
  <si>
    <t>Üçadım-1</t>
  </si>
  <si>
    <t>Üçadım-2</t>
  </si>
  <si>
    <t>Üçadım-3</t>
  </si>
  <si>
    <t>Üçadım-4</t>
  </si>
  <si>
    <t>Üçadım-5</t>
  </si>
  <si>
    <t>Üçadım-6</t>
  </si>
  <si>
    <t>Üçadım-7</t>
  </si>
  <si>
    <t>Üçadım-8</t>
  </si>
  <si>
    <t>200 METRE</t>
  </si>
  <si>
    <t>YÜKSEK-1</t>
  </si>
  <si>
    <t>YÜKSEK-2</t>
  </si>
  <si>
    <t>YÜKSEK-3</t>
  </si>
  <si>
    <t>YÜKSEK-4</t>
  </si>
  <si>
    <t>YÜKSEK-5</t>
  </si>
  <si>
    <t>YÜKSEK-6</t>
  </si>
  <si>
    <t>YÜKSEK-7</t>
  </si>
  <si>
    <t>YÜKSEK-8</t>
  </si>
  <si>
    <t>200M-1-7</t>
  </si>
  <si>
    <t>200M-1-8</t>
  </si>
  <si>
    <t>PİST</t>
  </si>
  <si>
    <t>Rekor:</t>
  </si>
  <si>
    <t>400M.ENG</t>
  </si>
  <si>
    <t>3000M</t>
  </si>
  <si>
    <t>5000M</t>
  </si>
  <si>
    <t>3000M.ENG</t>
  </si>
  <si>
    <t>ÇEKİÇ</t>
  </si>
  <si>
    <t>3000M.ENG-1-1</t>
  </si>
  <si>
    <t>3000M.ENG-1-2</t>
  </si>
  <si>
    <t>3000M.ENG-1-3</t>
  </si>
  <si>
    <t>3000M.ENG-1-4</t>
  </si>
  <si>
    <t>3000M.ENG-1-5</t>
  </si>
  <si>
    <t>3000M.ENG-1-6</t>
  </si>
  <si>
    <t>3000M.ENG-1-7</t>
  </si>
  <si>
    <t>3000M.ENG-1-8</t>
  </si>
  <si>
    <t>ÇEKİÇ-1</t>
  </si>
  <si>
    <t>ÇEKİÇ-2</t>
  </si>
  <si>
    <t>ÇEKİÇ-3</t>
  </si>
  <si>
    <t>ÇEKİÇ-4</t>
  </si>
  <si>
    <t>ÇEKİÇ-5</t>
  </si>
  <si>
    <t>ÇEKİÇ-6</t>
  </si>
  <si>
    <t>ÇEKİÇ-7</t>
  </si>
  <si>
    <t>ÇEKİÇ-8</t>
  </si>
  <si>
    <t>4X100M-1-1</t>
  </si>
  <si>
    <t>4X100M-1-2</t>
  </si>
  <si>
    <t>4X100M-1-3</t>
  </si>
  <si>
    <t>4X100M-1-4</t>
  </si>
  <si>
    <t>4X100M-1-5</t>
  </si>
  <si>
    <t>4X100M-1-6</t>
  </si>
  <si>
    <t>4X100M-1-7</t>
  </si>
  <si>
    <t>4X100M-1-8</t>
  </si>
  <si>
    <t>400M.ENG-1-1</t>
  </si>
  <si>
    <t>400M.ENG-1-2</t>
  </si>
  <si>
    <t>400M.ENG-1-3</t>
  </si>
  <si>
    <t>400M.ENG-1-4</t>
  </si>
  <si>
    <t>400M.ENG-1-5</t>
  </si>
  <si>
    <t>400M.ENG-1-6</t>
  </si>
  <si>
    <t>400M.ENG-1-7</t>
  </si>
  <si>
    <t>400M.ENG-1-8</t>
  </si>
  <si>
    <t>3000M-1-1</t>
  </si>
  <si>
    <t>3000M-1-2</t>
  </si>
  <si>
    <t>3000M-1-3</t>
  </si>
  <si>
    <t>3000M-1-4</t>
  </si>
  <si>
    <t>3000M-1-5</t>
  </si>
  <si>
    <t>3000M-1-6</t>
  </si>
  <si>
    <t>3000M-1-7</t>
  </si>
  <si>
    <t>3000M-1-8</t>
  </si>
  <si>
    <t>5000M-1-1</t>
  </si>
  <si>
    <t>5000M-1-2</t>
  </si>
  <si>
    <t>5000M-1-3</t>
  </si>
  <si>
    <t>5000M-1-4</t>
  </si>
  <si>
    <t>5000M-1-5</t>
  </si>
  <si>
    <t>5000M-1-6</t>
  </si>
  <si>
    <t>5000M-1-7</t>
  </si>
  <si>
    <t>5000M-1-8</t>
  </si>
  <si>
    <t>5000M-2-1</t>
  </si>
  <si>
    <t>5000M-2-2</t>
  </si>
  <si>
    <t>5000M-2-3</t>
  </si>
  <si>
    <t>5000M-2-4</t>
  </si>
  <si>
    <t>5000M-2-5</t>
  </si>
  <si>
    <t>5000M-2-6</t>
  </si>
  <si>
    <t>5000M-2-7</t>
  </si>
  <si>
    <t>5000M-2-8</t>
  </si>
  <si>
    <t>5000M-2-9</t>
  </si>
  <si>
    <t>5000M-2-10</t>
  </si>
  <si>
    <t>5000M-2-11</t>
  </si>
  <si>
    <t>5000M-2-12</t>
  </si>
  <si>
    <t>ÇEKİÇ ATMA</t>
  </si>
  <si>
    <t>4X100 METRE</t>
  </si>
  <si>
    <t>4X400 METRE</t>
  </si>
  <si>
    <t>400 METRE ENGELLİ</t>
  </si>
  <si>
    <t>3000 METRE</t>
  </si>
  <si>
    <t>5000 METRE</t>
  </si>
  <si>
    <t>4X400M-1-1</t>
  </si>
  <si>
    <t>4X400M-1-2</t>
  </si>
  <si>
    <t>4X400M-1-3</t>
  </si>
  <si>
    <t>4X400M-1-4</t>
  </si>
  <si>
    <t>4X400M-1-5</t>
  </si>
  <si>
    <t>4X400M-1-6</t>
  </si>
  <si>
    <t>4X400M-1-7</t>
  </si>
  <si>
    <t>4X400M-1-8</t>
  </si>
  <si>
    <t>3000 METRE ENGELLİ</t>
  </si>
  <si>
    <t>İli-Takımı</t>
  </si>
  <si>
    <t>İLİ-TAKIMI</t>
  </si>
  <si>
    <t>1.GÜN BAYANLAR START LİSTELERİ</t>
  </si>
  <si>
    <t>2.GÜN BAYANLAR START LİSTELERİ</t>
  </si>
  <si>
    <t xml:space="preserve"> </t>
  </si>
  <si>
    <t>Kulvar No</t>
  </si>
  <si>
    <t>100 METRE EXTRA</t>
  </si>
  <si>
    <t>EXTRA100M-1-1</t>
  </si>
  <si>
    <t>EXTRA100M-1-2</t>
  </si>
  <si>
    <t>EXTRA100M-1-3</t>
  </si>
  <si>
    <t>EXTRA100M-1-4</t>
  </si>
  <si>
    <t>EXTRA100M-1-5</t>
  </si>
  <si>
    <t>EXTRA100M-1-6</t>
  </si>
  <si>
    <t>EXTRA100M-1-7</t>
  </si>
  <si>
    <t>EXTRA100M-1-8</t>
  </si>
  <si>
    <t>İSTANBUL</t>
  </si>
  <si>
    <t>Türkiye Atletizm Federasyonu
İstanbul Atletizm İl Temsilciliği</t>
  </si>
  <si>
    <t>Baraj Derecesi:</t>
  </si>
  <si>
    <t>Büyük Erkekler</t>
  </si>
  <si>
    <t>1</t>
  </si>
  <si>
    <t>4</t>
  </si>
  <si>
    <t>5</t>
  </si>
  <si>
    <t>3</t>
  </si>
  <si>
    <t>2</t>
  </si>
  <si>
    <t>6</t>
  </si>
  <si>
    <t>Rekor Deneme</t>
  </si>
  <si>
    <t>3000 Metre</t>
  </si>
  <si>
    <t>21 Haziran 2015 - 16:30</t>
  </si>
  <si>
    <t>SAMET ÖZDEMİR</t>
  </si>
  <si>
    <t>MUSTAFA KARAMAN</t>
  </si>
  <si>
    <t>ERENCAN KAYA</t>
  </si>
  <si>
    <t>BEKİRHAN KABADAYI</t>
  </si>
  <si>
    <t>ÖZCAN ÇİFTÇİ</t>
  </si>
  <si>
    <t>ERDİ AKSU</t>
  </si>
  <si>
    <t>3000M-1-9</t>
  </si>
  <si>
    <t>3000M-1-10</t>
  </si>
  <si>
    <t>3000M-1-11</t>
  </si>
  <si>
    <t>3000M-1-12</t>
  </si>
  <si>
    <t>Polat Kemboi ARIKAN  7:42.31</t>
  </si>
  <si>
    <t>DNS</t>
  </si>
  <si>
    <t>DNF</t>
  </si>
  <si>
    <t>-</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</si>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</sst>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41F]d\ mmmm\ yyyy;@"/>
    <numFmt numFmtId="165" formatCode="[$-41F]d\ mmmm\ yyyy\ h:mm;@"/>
    <numFmt numFmtId="166" formatCode="hh:mm;@"/>
    <numFmt numFmtId="167" formatCode="00\.00"/>
    <numFmt numFmtId="168" formatCode="0\:00\.00"/>
    <numFmt numFmtId="169" formatCode="0\.00"/>
  </numFmts>
  <fonts count="126"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sz val="10"/>
      <color indexed="56"/>
      <name val="Cambria"/>
      <family val="1"/>
      <charset val="162"/>
    </font>
    <font>
      <b/>
      <sz val="16"/>
      <color indexed="56"/>
      <name val="Cambria"/>
      <family val="1"/>
      <charset val="162"/>
    </font>
    <font>
      <b/>
      <sz val="14"/>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sz val="12"/>
      <name val="Arial"/>
      <family val="2"/>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name val="Cambria"/>
      <family val="1"/>
      <charset val="162"/>
      <scheme val="major"/>
    </font>
    <font>
      <sz val="12"/>
      <name val="Cambria"/>
      <family val="1"/>
      <charset val="162"/>
      <scheme val="major"/>
    </font>
    <font>
      <sz val="14"/>
      <name val="Cambria"/>
      <family val="1"/>
      <charset val="162"/>
      <scheme val="major"/>
    </font>
    <font>
      <sz val="15"/>
      <name val="Cambria"/>
      <family val="1"/>
      <charset val="162"/>
      <scheme val="major"/>
    </font>
    <font>
      <b/>
      <sz val="14"/>
      <name val="Cambria"/>
      <family val="1"/>
      <charset val="162"/>
      <scheme val="major"/>
    </font>
    <font>
      <b/>
      <sz val="12"/>
      <color indexed="8"/>
      <name val="Cambria"/>
      <family val="1"/>
      <charset val="162"/>
      <scheme val="major"/>
    </font>
    <font>
      <b/>
      <sz val="12"/>
      <name val="Cambria"/>
      <family val="1"/>
      <charset val="162"/>
      <scheme val="major"/>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theme="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b/>
      <sz val="10"/>
      <color rgb="FFFF0000"/>
      <name val="Cambria"/>
      <family val="1"/>
      <charset val="162"/>
      <scheme val="major"/>
    </font>
    <font>
      <b/>
      <sz val="11"/>
      <color theme="1"/>
      <name val="Cambria"/>
      <family val="1"/>
      <charset val="162"/>
    </font>
    <font>
      <b/>
      <sz val="10"/>
      <color theme="1"/>
      <name val="Cambria"/>
      <family val="1"/>
      <charset val="162"/>
    </font>
    <font>
      <b/>
      <sz val="12"/>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theme="1"/>
      <name val="Cambria"/>
      <family val="1"/>
      <charset val="162"/>
    </font>
    <font>
      <b/>
      <sz val="11"/>
      <color rgb="FF002060"/>
      <name val="Cambria"/>
      <family val="1"/>
      <charset val="162"/>
      <scheme val="major"/>
    </font>
    <font>
      <b/>
      <sz val="18"/>
      <name val="Cambria"/>
      <family val="1"/>
      <charset val="162"/>
      <scheme val="major"/>
    </font>
    <font>
      <sz val="12"/>
      <color rgb="FFFF0000"/>
      <name val="Cambria"/>
      <family val="1"/>
      <charset val="162"/>
      <scheme val="major"/>
    </font>
    <font>
      <sz val="18"/>
      <name val="Cambria"/>
      <family val="1"/>
      <charset val="162"/>
      <scheme val="major"/>
    </font>
    <font>
      <b/>
      <sz val="16"/>
      <name val="Cambria"/>
      <family val="1"/>
      <charset val="162"/>
      <scheme val="major"/>
    </font>
    <font>
      <b/>
      <sz val="12"/>
      <color rgb="FF002060"/>
      <name val="Cambria"/>
      <family val="1"/>
      <charset val="162"/>
      <scheme val="major"/>
    </font>
    <font>
      <sz val="8"/>
      <color rgb="FFFF0000"/>
      <name val="Arial"/>
      <family val="2"/>
      <charset val="162"/>
    </font>
    <font>
      <sz val="24"/>
      <name val="Cambria"/>
      <family val="1"/>
      <charset val="162"/>
      <scheme val="major"/>
    </font>
    <font>
      <sz val="16"/>
      <name val="Cambria"/>
      <family val="1"/>
      <charset val="162"/>
      <scheme val="major"/>
    </font>
    <font>
      <sz val="16"/>
      <color theme="1"/>
      <name val="Cambria"/>
      <family val="1"/>
      <charset val="162"/>
      <scheme val="major"/>
    </font>
    <font>
      <b/>
      <sz val="20"/>
      <name val="Cambria"/>
      <family val="1"/>
      <charset val="162"/>
      <scheme val="major"/>
    </font>
    <font>
      <b/>
      <sz val="20"/>
      <color rgb="FFFF0000"/>
      <name val="Cambria"/>
      <family val="1"/>
      <charset val="162"/>
      <scheme val="major"/>
    </font>
    <font>
      <b/>
      <sz val="20"/>
      <color theme="1"/>
      <name val="Cambria"/>
      <family val="1"/>
      <charset val="162"/>
    </font>
    <font>
      <sz val="24"/>
      <color rgb="FFFF0000"/>
      <name val="Cambria"/>
      <family val="1"/>
      <charset val="162"/>
      <scheme val="major"/>
    </font>
    <font>
      <b/>
      <sz val="24"/>
      <color rgb="FFFF0000"/>
      <name val="Cambria"/>
      <family val="1"/>
      <charset val="162"/>
      <scheme val="major"/>
    </font>
    <font>
      <sz val="24"/>
      <color theme="1"/>
      <name val="Cambria"/>
      <family val="1"/>
      <charset val="162"/>
      <scheme val="major"/>
    </font>
    <font>
      <sz val="28"/>
      <name val="Cambria"/>
      <family val="1"/>
      <charset val="162"/>
      <scheme val="major"/>
    </font>
    <font>
      <sz val="14"/>
      <color rgb="FFFF0000"/>
      <name val="Cambria"/>
      <family val="1"/>
      <charset val="162"/>
      <scheme val="major"/>
    </font>
    <font>
      <sz val="14"/>
      <color theme="1"/>
      <name val="Cambria"/>
      <family val="1"/>
      <charset val="162"/>
      <scheme val="major"/>
    </font>
    <font>
      <sz val="14"/>
      <color rgb="FFFF0000"/>
      <name val="Cambria"/>
      <family val="1"/>
      <charset val="162"/>
    </font>
    <font>
      <b/>
      <sz val="14"/>
      <color rgb="FFFF0000"/>
      <name val="Cambria"/>
      <family val="1"/>
      <charset val="162"/>
    </font>
    <font>
      <b/>
      <sz val="10"/>
      <color theme="0"/>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sz val="20"/>
      <color rgb="FFFF0000"/>
      <name val="Cambria"/>
      <family val="1"/>
      <charset val="162"/>
      <scheme val="major"/>
    </font>
    <font>
      <b/>
      <sz val="16"/>
      <color indexed="8"/>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2"/>
      <color indexed="10"/>
      <name val="Cambria"/>
      <family val="1"/>
      <charset val="162"/>
      <scheme val="major"/>
    </font>
    <font>
      <b/>
      <sz val="16"/>
      <color rgb="FF002060"/>
      <name val="Cambria"/>
      <family val="1"/>
      <charset val="162"/>
      <scheme val="major"/>
    </font>
    <font>
      <b/>
      <sz val="18"/>
      <color rgb="FF002060"/>
      <name val="Cambria"/>
      <family val="1"/>
      <charset val="162"/>
      <scheme val="major"/>
    </font>
    <font>
      <b/>
      <sz val="14"/>
      <color theme="1"/>
      <name val="Cambria"/>
      <family val="1"/>
      <charset val="162"/>
      <scheme val="major"/>
    </font>
    <font>
      <sz val="11"/>
      <color theme="1"/>
      <name val="Times New Roman"/>
      <family val="2"/>
      <charset val="162"/>
    </font>
    <font>
      <b/>
      <sz val="22"/>
      <color rgb="FFFF0000"/>
      <name val="Cambria"/>
      <family val="1"/>
      <charset val="162"/>
    </font>
    <font>
      <b/>
      <sz val="20"/>
      <color indexed="56"/>
      <name val="Cambria"/>
      <family val="1"/>
      <charset val="162"/>
      <scheme val="major"/>
    </font>
    <font>
      <b/>
      <sz val="18"/>
      <color rgb="FFFF0000"/>
      <name val="Cambria"/>
      <family val="1"/>
      <charset val="162"/>
      <scheme val="major"/>
    </font>
    <font>
      <b/>
      <u/>
      <sz val="18"/>
      <color rgb="FFFF0000"/>
      <name val="Cambria"/>
      <family val="1"/>
      <charset val="162"/>
      <scheme val="major"/>
    </font>
    <font>
      <b/>
      <sz val="18"/>
      <color indexed="10"/>
      <name val="Cambria"/>
      <family val="1"/>
      <charset val="162"/>
      <scheme val="major"/>
    </font>
    <font>
      <b/>
      <sz val="18"/>
      <color indexed="8"/>
      <name val="Cambria"/>
      <family val="1"/>
      <charset val="162"/>
      <scheme val="major"/>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theme="9" tint="0.79998168889431442"/>
        <bgColor indexed="64"/>
      </patternFill>
    </fill>
    <fill>
      <patternFill patternType="solid">
        <fgColor rgb="FFFEF6F0"/>
        <bgColor indexed="64"/>
      </patternFill>
    </fill>
    <fill>
      <patternFill patternType="solid">
        <fgColor rgb="FFE7F6FF"/>
        <bgColor indexed="64"/>
      </patternFill>
    </fill>
    <fill>
      <patternFill patternType="solid">
        <fgColor theme="8" tint="0.79998168889431442"/>
        <bgColor indexed="64"/>
      </patternFill>
    </fill>
    <fill>
      <patternFill patternType="solid">
        <fgColor rgb="FFE2F2F6"/>
        <bgColor indexed="64"/>
      </patternFill>
    </fill>
    <fill>
      <patternFill patternType="solid">
        <fgColor theme="4" tint="0.79998168889431442"/>
        <bgColor indexed="64"/>
      </patternFill>
    </fill>
    <fill>
      <patternFill patternType="solid">
        <fgColor rgb="FFFFFF00"/>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right/>
      <top style="dashDot">
        <color indexed="64"/>
      </top>
      <bottom style="thin">
        <color indexed="64"/>
      </bottom>
      <diagonal/>
    </border>
    <border>
      <left/>
      <right/>
      <top style="dashDot">
        <color indexed="64"/>
      </top>
      <bottom style="dashDot">
        <color indexed="64"/>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xf numFmtId="0" fontId="119" fillId="0" borderId="0"/>
  </cellStyleXfs>
  <cellXfs count="381">
    <xf numFmtId="0" fontId="0" fillId="0" borderId="0" xfId="0"/>
    <xf numFmtId="0" fontId="23" fillId="0" borderId="0" xfId="0" applyFont="1"/>
    <xf numFmtId="0" fontId="21" fillId="0" borderId="0" xfId="0" applyFont="1"/>
    <xf numFmtId="0" fontId="41" fillId="0" borderId="0" xfId="36" applyFont="1" applyAlignment="1" applyProtection="1">
      <alignment wrapText="1"/>
      <protection locked="0"/>
    </xf>
    <xf numFmtId="0" fontId="42" fillId="25" borderId="10" xfId="36" applyFont="1" applyFill="1" applyBorder="1" applyAlignment="1" applyProtection="1">
      <alignment vertical="center" wrapText="1"/>
      <protection locked="0"/>
    </xf>
    <xf numFmtId="0" fontId="41" fillId="0" borderId="0" xfId="36" applyFont="1" applyAlignment="1" applyProtection="1">
      <alignment vertical="center" wrapText="1"/>
      <protection locked="0"/>
    </xf>
    <xf numFmtId="0" fontId="41" fillId="24" borderId="0" xfId="36" applyFont="1" applyFill="1" applyBorder="1" applyAlignment="1" applyProtection="1">
      <alignment horizontal="left" vertical="center" wrapText="1"/>
      <protection locked="0"/>
    </xf>
    <xf numFmtId="0" fontId="43" fillId="24" borderId="0" xfId="36" applyFont="1" applyFill="1" applyBorder="1" applyAlignment="1" applyProtection="1">
      <alignment vertical="center" wrapText="1"/>
      <protection locked="0"/>
    </xf>
    <xf numFmtId="0" fontId="41" fillId="24" borderId="0" xfId="36" applyFont="1" applyFill="1" applyBorder="1" applyAlignment="1" applyProtection="1">
      <alignment wrapText="1"/>
      <protection locked="0"/>
    </xf>
    <xf numFmtId="0" fontId="41" fillId="24" borderId="0" xfId="36" applyFont="1" applyFill="1" applyBorder="1" applyAlignment="1" applyProtection="1">
      <alignment horizontal="left" wrapText="1"/>
      <protection locked="0"/>
    </xf>
    <xf numFmtId="14" fontId="41" fillId="24" borderId="0" xfId="36" applyNumberFormat="1" applyFont="1" applyFill="1" applyBorder="1" applyAlignment="1" applyProtection="1">
      <alignment horizontal="left" vertical="center" wrapText="1"/>
      <protection locked="0"/>
    </xf>
    <xf numFmtId="0" fontId="43" fillId="24" borderId="0" xfId="36" applyNumberFormat="1" applyFont="1" applyFill="1" applyBorder="1" applyAlignment="1" applyProtection="1">
      <alignment horizontal="right" vertical="center" wrapText="1"/>
      <protection locked="0"/>
    </xf>
    <xf numFmtId="0" fontId="44" fillId="0" borderId="0" xfId="36" applyFont="1" applyFill="1" applyAlignment="1">
      <alignment vertical="center"/>
    </xf>
    <xf numFmtId="0" fontId="44" fillId="0" borderId="0" xfId="36" applyFont="1" applyFill="1" applyAlignment="1">
      <alignment horizontal="center" vertical="center"/>
    </xf>
    <xf numFmtId="0" fontId="44" fillId="0" borderId="0" xfId="36" applyFont="1" applyFill="1"/>
    <xf numFmtId="0" fontId="45" fillId="0" borderId="0" xfId="36" applyFont="1" applyFill="1" applyAlignment="1">
      <alignment vertical="center"/>
    </xf>
    <xf numFmtId="0" fontId="44" fillId="0" borderId="0" xfId="36" applyFont="1" applyFill="1" applyAlignment="1">
      <alignment horizontal="center"/>
    </xf>
    <xf numFmtId="0" fontId="41" fillId="0" borderId="0" xfId="36" applyFont="1" applyFill="1" applyAlignment="1">
      <alignment horizontal="center"/>
    </xf>
    <xf numFmtId="14" fontId="44" fillId="0" borderId="0" xfId="36" applyNumberFormat="1" applyFont="1" applyFill="1"/>
    <xf numFmtId="0" fontId="44" fillId="0" borderId="0" xfId="36" applyFont="1" applyFill="1" applyBorder="1" applyAlignment="1"/>
    <xf numFmtId="0" fontId="44" fillId="0" borderId="0" xfId="36" applyFont="1" applyFill="1" applyAlignment="1"/>
    <xf numFmtId="2" fontId="44" fillId="0" borderId="0" xfId="36" applyNumberFormat="1" applyFont="1" applyFill="1" applyBorder="1" applyAlignment="1">
      <alignment horizontal="center"/>
    </xf>
    <xf numFmtId="0" fontId="43" fillId="29" borderId="11" xfId="36" applyFont="1" applyFill="1" applyBorder="1" applyAlignment="1" applyProtection="1">
      <alignment vertical="center" wrapText="1"/>
      <protection locked="0"/>
    </xf>
    <xf numFmtId="14" fontId="43"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4" fillId="0" borderId="0" xfId="36" applyFont="1" applyFill="1" applyBorder="1" applyAlignment="1">
      <alignment horizontal="center" vertical="center"/>
    </xf>
    <xf numFmtId="14" fontId="44" fillId="0" borderId="0" xfId="36" applyNumberFormat="1" applyFont="1" applyFill="1" applyBorder="1" applyAlignment="1">
      <alignment horizontal="center" vertical="center"/>
    </xf>
    <xf numFmtId="0" fontId="46" fillId="0" borderId="0" xfId="36" applyFont="1" applyFill="1" applyBorder="1" applyAlignment="1">
      <alignment horizontal="center" vertical="center" wrapText="1"/>
    </xf>
    <xf numFmtId="1" fontId="44" fillId="0" borderId="0" xfId="36" applyNumberFormat="1" applyFont="1" applyFill="1" applyBorder="1" applyAlignment="1">
      <alignment horizontal="center" vertical="center"/>
    </xf>
    <xf numFmtId="0" fontId="47" fillId="0" borderId="0" xfId="36" applyFont="1" applyFill="1" applyBorder="1" applyAlignment="1">
      <alignment horizontal="center" vertical="center"/>
    </xf>
    <xf numFmtId="0" fontId="48" fillId="0" borderId="0" xfId="36" applyFont="1" applyFill="1" applyBorder="1" applyAlignment="1">
      <alignment horizontal="center" vertical="center"/>
    </xf>
    <xf numFmtId="1" fontId="47" fillId="0" borderId="0" xfId="36" applyNumberFormat="1" applyFont="1" applyFill="1" applyBorder="1" applyAlignment="1">
      <alignment horizontal="center" vertical="center"/>
    </xf>
    <xf numFmtId="14" fontId="47" fillId="0" borderId="0" xfId="36" applyNumberFormat="1" applyFont="1" applyFill="1" applyBorder="1" applyAlignment="1">
      <alignment horizontal="center" vertical="center"/>
    </xf>
    <xf numFmtId="0" fontId="50" fillId="29" borderId="12" xfId="36" applyFont="1" applyFill="1" applyBorder="1" applyAlignment="1">
      <alignment horizontal="center" vertical="center" wrapText="1"/>
    </xf>
    <xf numFmtId="0" fontId="44" fillId="0" borderId="0" xfId="36" applyFont="1" applyFill="1" applyAlignment="1">
      <alignment horizontal="left" wrapText="1"/>
    </xf>
    <xf numFmtId="0" fontId="44" fillId="0" borderId="0" xfId="36" applyFont="1" applyFill="1" applyAlignment="1">
      <alignment wrapText="1"/>
    </xf>
    <xf numFmtId="0" fontId="47" fillId="0" borderId="0" xfId="36" applyNumberFormat="1" applyFont="1" applyFill="1" applyBorder="1" applyAlignment="1">
      <alignment horizontal="left" vertical="center" wrapText="1"/>
    </xf>
    <xf numFmtId="0" fontId="44" fillId="0" borderId="0" xfId="36" applyNumberFormat="1" applyFont="1" applyFill="1" applyBorder="1" applyAlignment="1">
      <alignment horizontal="center" wrapText="1"/>
    </xf>
    <xf numFmtId="0" fontId="44" fillId="0" borderId="0" xfId="36" applyNumberFormat="1" applyFont="1" applyFill="1" applyBorder="1" applyAlignment="1">
      <alignment horizontal="left" wrapText="1"/>
    </xf>
    <xf numFmtId="0" fontId="44" fillId="0" borderId="0" xfId="36" applyNumberFormat="1" applyFont="1" applyFill="1" applyAlignment="1">
      <alignment horizontal="center" wrapText="1"/>
    </xf>
    <xf numFmtId="0" fontId="44" fillId="0" borderId="0" xfId="36" applyFont="1" applyFill="1" applyBorder="1" applyAlignment="1">
      <alignment horizontal="center" vertical="center" wrapText="1"/>
    </xf>
    <xf numFmtId="0" fontId="44" fillId="0" borderId="0" xfId="36" applyFont="1" applyFill="1" applyBorder="1" applyAlignment="1">
      <alignment wrapText="1"/>
    </xf>
    <xf numFmtId="0" fontId="41" fillId="0" borderId="0" xfId="36" applyFont="1" applyFill="1"/>
    <xf numFmtId="14" fontId="41" fillId="0" borderId="0" xfId="36" applyNumberFormat="1" applyFont="1" applyFill="1" applyAlignment="1">
      <alignment horizontal="center"/>
    </xf>
    <xf numFmtId="49" fontId="41" fillId="0" borderId="0" xfId="36" applyNumberFormat="1" applyFont="1" applyFill="1" applyAlignment="1">
      <alignment horizontal="center"/>
    </xf>
    <xf numFmtId="0" fontId="43" fillId="0" borderId="0" xfId="36" applyFont="1" applyFill="1" applyAlignment="1">
      <alignment horizontal="center"/>
    </xf>
    <xf numFmtId="0" fontId="41" fillId="30" borderId="0" xfId="36" applyFont="1" applyFill="1" applyBorder="1" applyAlignment="1" applyProtection="1">
      <alignment horizontal="left" vertical="center" wrapText="1"/>
      <protection locked="0"/>
    </xf>
    <xf numFmtId="14" fontId="41" fillId="30" borderId="0" xfId="36" applyNumberFormat="1" applyFont="1" applyFill="1" applyBorder="1" applyAlignment="1" applyProtection="1">
      <alignment horizontal="left" vertical="center" wrapText="1"/>
      <protection locked="0"/>
    </xf>
    <xf numFmtId="0" fontId="43" fillId="30" borderId="0" xfId="36" applyFont="1" applyFill="1" applyBorder="1" applyAlignment="1" applyProtection="1">
      <alignment horizontal="center" vertical="center" wrapText="1"/>
      <protection locked="0"/>
    </xf>
    <xf numFmtId="0" fontId="41" fillId="30" borderId="0" xfId="36" applyFont="1" applyFill="1" applyBorder="1" applyAlignment="1" applyProtection="1">
      <alignment horizontal="center" wrapText="1"/>
      <protection locked="0"/>
    </xf>
    <xf numFmtId="0" fontId="41" fillId="30" borderId="0" xfId="36" applyFont="1" applyFill="1" applyBorder="1" applyAlignment="1" applyProtection="1">
      <alignment horizontal="left" wrapText="1"/>
      <protection locked="0"/>
    </xf>
    <xf numFmtId="0" fontId="41" fillId="30" borderId="0" xfId="36" applyFont="1" applyFill="1" applyAlignment="1" applyProtection="1">
      <alignment wrapText="1"/>
      <protection locked="0"/>
    </xf>
    <xf numFmtId="0" fontId="51" fillId="0" borderId="0" xfId="36" applyFont="1" applyAlignment="1" applyProtection="1">
      <alignment vertical="center" wrapText="1"/>
      <protection locked="0"/>
    </xf>
    <xf numFmtId="0" fontId="52" fillId="0" borderId="12" xfId="36" applyFont="1" applyFill="1" applyBorder="1" applyAlignment="1">
      <alignment horizontal="center" vertical="center"/>
    </xf>
    <xf numFmtId="169" fontId="53" fillId="0" borderId="12" xfId="36" applyNumberFormat="1" applyFont="1" applyFill="1" applyBorder="1" applyAlignment="1">
      <alignment horizontal="center" vertical="center"/>
    </xf>
    <xf numFmtId="0" fontId="54" fillId="0" borderId="12" xfId="36" applyFont="1" applyFill="1" applyBorder="1" applyAlignment="1">
      <alignment horizontal="center" vertical="center"/>
    </xf>
    <xf numFmtId="0" fontId="55" fillId="0" borderId="0" xfId="36" applyFont="1" applyFill="1" applyAlignment="1">
      <alignment horizontal="left"/>
    </xf>
    <xf numFmtId="14" fontId="55" fillId="0" borderId="0" xfId="36" applyNumberFormat="1" applyFont="1" applyFill="1" applyAlignment="1">
      <alignment horizontal="center"/>
    </xf>
    <xf numFmtId="0" fontId="53" fillId="0" borderId="0" xfId="36" applyFont="1" applyFill="1" applyBorder="1" applyAlignment="1">
      <alignment horizontal="center" vertical="center" wrapText="1"/>
    </xf>
    <xf numFmtId="0" fontId="55" fillId="0" borderId="0" xfId="36" applyFont="1" applyFill="1" applyAlignment="1">
      <alignment horizontal="center"/>
    </xf>
    <xf numFmtId="0" fontId="55" fillId="0" borderId="0" xfId="36" applyFont="1" applyFill="1"/>
    <xf numFmtId="49" fontId="55" fillId="0" borderId="0" xfId="36" applyNumberFormat="1" applyFont="1" applyFill="1" applyAlignment="1">
      <alignment horizontal="center"/>
    </xf>
    <xf numFmtId="0" fontId="57" fillId="29" borderId="11"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0" fontId="58" fillId="0" borderId="0" xfId="0" applyFont="1"/>
    <xf numFmtId="0" fontId="59" fillId="0" borderId="0" xfId="0" applyFont="1" applyFill="1" applyBorder="1" applyAlignment="1">
      <alignment vertical="center" wrapText="1"/>
    </xf>
    <xf numFmtId="0" fontId="52" fillId="27" borderId="0" xfId="0" applyFont="1" applyFill="1" applyAlignment="1">
      <alignment horizontal="center" vertical="center"/>
    </xf>
    <xf numFmtId="0" fontId="52" fillId="27" borderId="0" xfId="0" applyFont="1" applyFill="1" applyAlignment="1">
      <alignment horizontal="left" vertical="center"/>
    </xf>
    <xf numFmtId="0" fontId="52" fillId="0" borderId="0" xfId="0" applyFont="1" applyAlignment="1">
      <alignment horizontal="center" vertical="center"/>
    </xf>
    <xf numFmtId="0" fontId="52" fillId="0" borderId="0" xfId="0" applyFont="1" applyFill="1" applyAlignment="1">
      <alignment horizontal="center" vertical="center"/>
    </xf>
    <xf numFmtId="0" fontId="59" fillId="0" borderId="0" xfId="0" applyFont="1" applyAlignment="1">
      <alignment wrapText="1"/>
    </xf>
    <xf numFmtId="0" fontId="60" fillId="0" borderId="12" xfId="0" applyFont="1" applyBorder="1" applyAlignment="1">
      <alignment vertical="center" wrapText="1"/>
    </xf>
    <xf numFmtId="0" fontId="60" fillId="0" borderId="0" xfId="0" applyFont="1" applyAlignment="1">
      <alignment vertical="center" wrapText="1"/>
    </xf>
    <xf numFmtId="0" fontId="61" fillId="27" borderId="0" xfId="0" applyFont="1" applyFill="1" applyAlignment="1">
      <alignment horizontal="center" vertical="center"/>
    </xf>
    <xf numFmtId="165" fontId="62" fillId="32" borderId="12" xfId="0" applyNumberFormat="1" applyFont="1" applyFill="1" applyBorder="1" applyAlignment="1">
      <alignment horizontal="center" vertical="center" wrapText="1"/>
    </xf>
    <xf numFmtId="0" fontId="63" fillId="33" borderId="12" xfId="31" applyFont="1" applyFill="1" applyBorder="1" applyAlignment="1" applyProtection="1">
      <alignment horizontal="center" vertical="center" wrapText="1"/>
    </xf>
    <xf numFmtId="0" fontId="61" fillId="0" borderId="0" xfId="0" applyFont="1" applyAlignment="1">
      <alignment horizontal="center" vertical="center"/>
    </xf>
    <xf numFmtId="0" fontId="43" fillId="0" borderId="0" xfId="0" applyFont="1" applyFill="1" applyBorder="1" applyAlignment="1">
      <alignment vertical="center" wrapText="1"/>
    </xf>
    <xf numFmtId="0" fontId="47" fillId="0" borderId="0" xfId="0" applyFont="1" applyAlignment="1">
      <alignment horizontal="center" vertical="center"/>
    </xf>
    <xf numFmtId="0" fontId="47" fillId="0" borderId="0" xfId="0" applyFont="1" applyFill="1" applyBorder="1" applyAlignment="1">
      <alignment horizontal="center" vertical="center" wrapText="1"/>
    </xf>
    <xf numFmtId="0" fontId="64" fillId="0" borderId="0" xfId="0" applyFont="1" applyFill="1" applyBorder="1" applyAlignment="1">
      <alignment horizontal="left" vertical="center" wrapText="1"/>
    </xf>
    <xf numFmtId="0" fontId="52" fillId="0" borderId="0" xfId="0" applyFont="1" applyFill="1" applyAlignment="1">
      <alignment horizontal="left" vertical="center"/>
    </xf>
    <xf numFmtId="0" fontId="59" fillId="0" borderId="0" xfId="0" applyFont="1" applyAlignment="1">
      <alignment horizontal="center" vertical="center" wrapText="1"/>
    </xf>
    <xf numFmtId="0" fontId="61" fillId="0" borderId="0" xfId="0" applyFont="1" applyAlignment="1">
      <alignment horizontal="center" vertical="center" wrapText="1"/>
    </xf>
    <xf numFmtId="0" fontId="61" fillId="0" borderId="0" xfId="0" applyFont="1" applyFill="1" applyAlignment="1">
      <alignment horizontal="center" vertical="center" wrapText="1"/>
    </xf>
    <xf numFmtId="0" fontId="52" fillId="0" borderId="0" xfId="0" applyFont="1" applyAlignment="1">
      <alignment horizontal="center" vertical="center" wrapText="1"/>
    </xf>
    <xf numFmtId="0" fontId="52" fillId="0" borderId="0" xfId="0" applyFont="1" applyFill="1" applyAlignment="1">
      <alignment horizontal="center" vertical="center" wrapText="1"/>
    </xf>
    <xf numFmtId="0" fontId="52" fillId="0" borderId="0" xfId="0" applyFont="1" applyAlignment="1">
      <alignment horizontal="left" vertical="center"/>
    </xf>
    <xf numFmtId="0" fontId="65" fillId="29" borderId="12" xfId="0" applyFont="1" applyFill="1" applyBorder="1" applyAlignment="1">
      <alignment horizontal="left" vertical="center" wrapText="1"/>
    </xf>
    <xf numFmtId="0" fontId="65" fillId="29" borderId="12" xfId="0" applyFont="1" applyFill="1" applyBorder="1" applyAlignment="1">
      <alignment vertical="center" wrapText="1"/>
    </xf>
    <xf numFmtId="0" fontId="66" fillId="34" borderId="12" xfId="0" applyFont="1" applyFill="1" applyBorder="1" applyAlignment="1">
      <alignment horizontal="center" vertical="center" wrapText="1"/>
    </xf>
    <xf numFmtId="14" fontId="52" fillId="0" borderId="12" xfId="36" applyNumberFormat="1" applyFont="1" applyFill="1" applyBorder="1" applyAlignment="1">
      <alignment horizontal="center" vertical="center"/>
    </xf>
    <xf numFmtId="14" fontId="50" fillId="29" borderId="12" xfId="36" applyNumberFormat="1" applyFont="1" applyFill="1" applyBorder="1" applyAlignment="1">
      <alignment horizontal="center" vertical="center" wrapText="1"/>
    </xf>
    <xf numFmtId="0" fontId="50" fillId="29" borderId="12" xfId="36" applyNumberFormat="1"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2" borderId="12" xfId="36" applyFont="1" applyFill="1" applyBorder="1" applyAlignment="1" applyProtection="1">
      <alignment horizontal="center" vertical="center" wrapText="1"/>
      <protection locked="0"/>
    </xf>
    <xf numFmtId="0" fontId="67" fillId="32" borderId="12"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7"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65" fillId="33" borderId="12" xfId="31" applyFont="1" applyFill="1" applyBorder="1" applyAlignment="1" applyProtection="1">
      <alignment horizontal="left" vertical="center" wrapText="1"/>
    </xf>
    <xf numFmtId="0" fontId="68" fillId="28" borderId="12" xfId="0" applyFont="1" applyFill="1" applyBorder="1" applyAlignment="1">
      <alignment horizontal="center" vertical="center" wrapText="1"/>
    </xf>
    <xf numFmtId="0" fontId="69" fillId="0" borderId="0" xfId="0" applyFont="1" applyBorder="1" applyAlignment="1">
      <alignment vertical="center" wrapText="1"/>
    </xf>
    <xf numFmtId="0" fontId="70" fillId="29" borderId="12" xfId="0" applyNumberFormat="1" applyFont="1" applyFill="1" applyBorder="1" applyAlignment="1">
      <alignment horizontal="center" vertical="center" wrapText="1"/>
    </xf>
    <xf numFmtId="0" fontId="71" fillId="29" borderId="12" xfId="0" applyNumberFormat="1" applyFont="1" applyFill="1" applyBorder="1" applyAlignment="1">
      <alignment horizontal="center" vertical="center" wrapText="1"/>
    </xf>
    <xf numFmtId="14" fontId="71" fillId="29" borderId="12" xfId="0" applyNumberFormat="1" applyFont="1" applyFill="1" applyBorder="1" applyAlignment="1">
      <alignment horizontal="center" vertical="center" wrapText="1"/>
    </xf>
    <xf numFmtId="0" fontId="71" fillId="29" borderId="12" xfId="0" applyNumberFormat="1" applyFont="1" applyFill="1" applyBorder="1" applyAlignment="1">
      <alignment horizontal="left" vertical="center" wrapText="1"/>
    </xf>
    <xf numFmtId="167" fontId="71" fillId="29" borderId="12" xfId="0" applyNumberFormat="1" applyFont="1" applyFill="1" applyBorder="1" applyAlignment="1">
      <alignment horizontal="center" vertical="center" wrapText="1"/>
    </xf>
    <xf numFmtId="164" fontId="71" fillId="29" borderId="12" xfId="0" applyNumberFormat="1" applyFont="1" applyFill="1" applyBorder="1" applyAlignment="1">
      <alignment horizontal="center" vertical="center" wrapText="1"/>
    </xf>
    <xf numFmtId="0" fontId="72" fillId="0" borderId="0" xfId="0" applyFont="1" applyAlignment="1">
      <alignment vertical="center" wrapText="1"/>
    </xf>
    <xf numFmtId="0" fontId="73" fillId="0" borderId="0" xfId="0" applyFont="1" applyFill="1"/>
    <xf numFmtId="0" fontId="74" fillId="0" borderId="12" xfId="31" applyNumberFormat="1" applyFont="1" applyFill="1" applyBorder="1" applyAlignment="1" applyProtection="1">
      <alignment horizontal="center" vertical="center" wrapText="1"/>
    </xf>
    <xf numFmtId="14" fontId="75" fillId="30" borderId="12" xfId="31" applyNumberFormat="1" applyFont="1" applyFill="1" applyBorder="1" applyAlignment="1" applyProtection="1">
      <alignment horizontal="center" vertical="center" wrapText="1"/>
    </xf>
    <xf numFmtId="167" fontId="75" fillId="30" borderId="12" xfId="31" applyNumberFormat="1" applyFont="1" applyFill="1" applyBorder="1" applyAlignment="1" applyProtection="1">
      <alignment horizontal="center" vertical="center" wrapText="1"/>
    </xf>
    <xf numFmtId="1" fontId="75" fillId="30" borderId="12" xfId="31" applyNumberFormat="1" applyFont="1" applyFill="1" applyBorder="1" applyAlignment="1" applyProtection="1">
      <alignment horizontal="center" vertical="center" wrapText="1"/>
    </xf>
    <xf numFmtId="49" fontId="75" fillId="30" borderId="12" xfId="31" applyNumberFormat="1" applyFont="1" applyFill="1" applyBorder="1" applyAlignment="1" applyProtection="1">
      <alignment horizontal="center" vertical="center" wrapText="1"/>
    </xf>
    <xf numFmtId="0" fontId="72" fillId="30" borderId="12" xfId="0" applyNumberFormat="1" applyFont="1" applyFill="1" applyBorder="1" applyAlignment="1">
      <alignment horizontal="left" vertical="center" wrapText="1"/>
    </xf>
    <xf numFmtId="164" fontId="72" fillId="30" borderId="12" xfId="0" applyNumberFormat="1" applyFont="1" applyFill="1" applyBorder="1" applyAlignment="1">
      <alignment horizontal="center" vertical="center" wrapText="1"/>
    </xf>
    <xf numFmtId="167" fontId="72" fillId="30" borderId="12" xfId="0" applyNumberFormat="1" applyFont="1" applyFill="1" applyBorder="1" applyAlignment="1">
      <alignment horizontal="center" vertical="center" wrapText="1"/>
    </xf>
    <xf numFmtId="0" fontId="72" fillId="30" borderId="12" xfId="0" applyNumberFormat="1" applyFont="1" applyFill="1" applyBorder="1" applyAlignment="1">
      <alignment horizontal="center" vertical="center" wrapText="1"/>
    </xf>
    <xf numFmtId="0" fontId="75" fillId="30" borderId="12" xfId="31" applyNumberFormat="1" applyFont="1" applyFill="1" applyBorder="1" applyAlignment="1" applyProtection="1">
      <alignment horizontal="left" vertical="center" wrapText="1"/>
    </xf>
    <xf numFmtId="0" fontId="76" fillId="30" borderId="12" xfId="31" applyNumberFormat="1" applyFont="1" applyFill="1" applyBorder="1" applyAlignment="1" applyProtection="1">
      <alignment horizontal="center" vertical="center" wrapText="1"/>
    </xf>
    <xf numFmtId="0" fontId="68" fillId="35" borderId="13" xfId="0" applyFont="1" applyFill="1" applyBorder="1" applyAlignment="1">
      <alignment vertical="center" wrapText="1"/>
    </xf>
    <xf numFmtId="0" fontId="21" fillId="0" borderId="0" xfId="0" applyNumberFormat="1" applyFont="1" applyAlignment="1">
      <alignment horizontal="left"/>
    </xf>
    <xf numFmtId="0" fontId="77"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7" fillId="36" borderId="17" xfId="0" applyFont="1" applyFill="1" applyBorder="1"/>
    <xf numFmtId="0" fontId="27" fillId="36" borderId="0" xfId="0" applyFont="1" applyFill="1" applyBorder="1"/>
    <xf numFmtId="0" fontId="27"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78" fillId="36" borderId="19" xfId="0" applyNumberFormat="1" applyFont="1" applyFill="1" applyBorder="1" applyAlignment="1">
      <alignment vertical="center" wrapText="1"/>
    </xf>
    <xf numFmtId="164" fontId="78"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7" fontId="23" fillId="32" borderId="12" xfId="36" applyNumberFormat="1" applyFont="1" applyFill="1" applyBorder="1" applyAlignment="1" applyProtection="1">
      <alignment horizontal="center" vertical="center" wrapText="1"/>
      <protection locked="0"/>
    </xf>
    <xf numFmtId="49" fontId="29" fillId="32" borderId="12" xfId="36" applyNumberFormat="1" applyFont="1" applyFill="1" applyBorder="1" applyAlignment="1" applyProtection="1">
      <alignment horizontal="center" vertical="center" wrapText="1"/>
      <protection locked="0"/>
    </xf>
    <xf numFmtId="1" fontId="29" fillId="32" borderId="12" xfId="36" applyNumberFormat="1" applyFont="1" applyFill="1" applyBorder="1" applyAlignment="1" applyProtection="1">
      <alignment horizontal="center" vertical="center" wrapText="1"/>
      <protection locked="0"/>
    </xf>
    <xf numFmtId="0" fontId="79" fillId="32" borderId="12" xfId="36" applyFont="1" applyFill="1" applyBorder="1" applyAlignment="1" applyProtection="1">
      <alignment horizontal="center" vertical="center" wrapText="1"/>
      <protection locked="0"/>
    </xf>
    <xf numFmtId="0" fontId="80" fillId="0" borderId="0" xfId="36" applyFont="1" applyFill="1" applyAlignment="1" applyProtection="1">
      <alignment horizontal="center" wrapText="1"/>
      <protection locked="0"/>
    </xf>
    <xf numFmtId="1" fontId="81" fillId="0" borderId="0" xfId="36" applyNumberFormat="1" applyFont="1" applyFill="1" applyAlignment="1" applyProtection="1">
      <alignment horizontal="center" wrapText="1"/>
      <protection locked="0"/>
    </xf>
    <xf numFmtId="0" fontId="82" fillId="0" borderId="12" xfId="36" applyFont="1" applyFill="1" applyBorder="1" applyAlignment="1">
      <alignment horizontal="center" vertical="center"/>
    </xf>
    <xf numFmtId="0" fontId="83" fillId="0" borderId="12" xfId="36" applyFont="1" applyFill="1" applyBorder="1" applyAlignment="1">
      <alignment horizontal="left" vertical="center" wrapText="1"/>
    </xf>
    <xf numFmtId="0" fontId="33" fillId="30" borderId="23" xfId="36" applyFont="1" applyFill="1" applyBorder="1" applyAlignment="1" applyProtection="1">
      <alignment vertical="center" wrapText="1"/>
      <protection locked="0"/>
    </xf>
    <xf numFmtId="168" fontId="50" fillId="29" borderId="12" xfId="36" applyNumberFormat="1" applyFont="1" applyFill="1" applyBorder="1" applyAlignment="1">
      <alignment horizontal="center" vertical="center" wrapText="1"/>
    </xf>
    <xf numFmtId="168" fontId="47" fillId="0" borderId="0" xfId="36" applyNumberFormat="1" applyFont="1" applyFill="1" applyBorder="1" applyAlignment="1">
      <alignment horizontal="center" vertical="center"/>
    </xf>
    <xf numFmtId="168" fontId="44" fillId="0" borderId="0" xfId="36" applyNumberFormat="1" applyFont="1" applyFill="1" applyAlignment="1">
      <alignment horizontal="center"/>
    </xf>
    <xf numFmtId="168" fontId="44" fillId="0" borderId="0" xfId="36" applyNumberFormat="1" applyFont="1" applyFill="1"/>
    <xf numFmtId="168" fontId="43" fillId="29" borderId="11" xfId="36" applyNumberFormat="1" applyFont="1" applyFill="1" applyBorder="1" applyAlignment="1" applyProtection="1">
      <alignment vertical="center" wrapText="1"/>
      <protection locked="0"/>
    </xf>
    <xf numFmtId="168" fontId="41" fillId="24" borderId="0" xfId="36" applyNumberFormat="1" applyFont="1" applyFill="1" applyBorder="1" applyAlignment="1" applyProtection="1">
      <alignment horizontal="left" wrapText="1"/>
      <protection locked="0"/>
    </xf>
    <xf numFmtId="168" fontId="52" fillId="0" borderId="12" xfId="36" applyNumberFormat="1" applyFont="1" applyFill="1" applyBorder="1" applyAlignment="1">
      <alignment horizontal="center" vertical="center"/>
    </xf>
    <xf numFmtId="168" fontId="44" fillId="0" borderId="0" xfId="36" applyNumberFormat="1" applyFont="1" applyFill="1" applyBorder="1" applyAlignment="1">
      <alignment horizontal="center" vertical="center"/>
    </xf>
    <xf numFmtId="168" fontId="44" fillId="0" borderId="0" xfId="36" applyNumberFormat="1" applyFont="1" applyFill="1" applyAlignment="1">
      <alignment horizontal="left"/>
    </xf>
    <xf numFmtId="169" fontId="72" fillId="30" borderId="12" xfId="0" applyNumberFormat="1" applyFont="1" applyFill="1" applyBorder="1" applyAlignment="1">
      <alignment horizontal="center" vertical="center" wrapText="1"/>
    </xf>
    <xf numFmtId="168" fontId="72" fillId="30" borderId="12" xfId="0" applyNumberFormat="1" applyFont="1" applyFill="1" applyBorder="1" applyAlignment="1">
      <alignment horizontal="center" vertical="center" wrapText="1"/>
    </xf>
    <xf numFmtId="0" fontId="52" fillId="27" borderId="0" xfId="0" applyFont="1" applyFill="1" applyAlignment="1">
      <alignment vertical="center"/>
    </xf>
    <xf numFmtId="0" fontId="33" fillId="30" borderId="23" xfId="36" applyFont="1" applyFill="1" applyBorder="1" applyAlignment="1" applyProtection="1">
      <alignment horizontal="center" vertical="center" wrapText="1"/>
      <protection locked="0"/>
    </xf>
    <xf numFmtId="1" fontId="26" fillId="0" borderId="0" xfId="36" applyNumberFormat="1" applyFont="1" applyFill="1" applyAlignment="1" applyProtection="1">
      <alignment horizontal="left" wrapText="1"/>
      <protection locked="0"/>
    </xf>
    <xf numFmtId="0" fontId="26" fillId="0" borderId="0" xfId="36" applyFont="1" applyFill="1" applyAlignment="1" applyProtection="1">
      <alignment horizontal="left" wrapText="1"/>
      <protection locked="0"/>
    </xf>
    <xf numFmtId="0" fontId="85" fillId="29" borderId="12" xfId="36" applyFont="1" applyFill="1" applyBorder="1" applyAlignment="1">
      <alignment horizontal="center" vertical="center" wrapText="1"/>
    </xf>
    <xf numFmtId="14" fontId="85" fillId="29" borderId="12" xfId="36" applyNumberFormat="1" applyFont="1" applyFill="1" applyBorder="1" applyAlignment="1">
      <alignment horizontal="center" vertical="center" wrapText="1"/>
    </xf>
    <xf numFmtId="0" fontId="85" fillId="29" borderId="12" xfId="36" applyNumberFormat="1" applyFont="1" applyFill="1" applyBorder="1" applyAlignment="1">
      <alignment horizontal="center" vertical="center" wrapText="1"/>
    </xf>
    <xf numFmtId="168" fontId="85" fillId="29" borderId="12" xfId="36" applyNumberFormat="1" applyFont="1" applyFill="1" applyBorder="1" applyAlignment="1">
      <alignment horizontal="center" vertical="center" wrapText="1"/>
    </xf>
    <xf numFmtId="0" fontId="87" fillId="0" borderId="12" xfId="36" applyFont="1" applyFill="1" applyBorder="1" applyAlignment="1">
      <alignment horizontal="center" vertical="center"/>
    </xf>
    <xf numFmtId="0" fontId="52" fillId="0" borderId="12" xfId="36" applyNumberFormat="1" applyFont="1" applyFill="1" applyBorder="1" applyAlignment="1">
      <alignment horizontal="left" vertical="center" wrapText="1"/>
    </xf>
    <xf numFmtId="169" fontId="88" fillId="0" borderId="12" xfId="36" applyNumberFormat="1" applyFont="1" applyFill="1" applyBorder="1" applyAlignment="1">
      <alignment horizontal="center" vertical="center"/>
    </xf>
    <xf numFmtId="0" fontId="67" fillId="30" borderId="12" xfId="36" applyFont="1" applyFill="1" applyBorder="1" applyAlignment="1" applyProtection="1">
      <alignment horizontal="left" vertical="center" wrapText="1"/>
      <protection hidden="1"/>
    </xf>
    <xf numFmtId="0" fontId="0" fillId="35" borderId="0" xfId="0" applyFill="1"/>
    <xf numFmtId="0" fontId="38" fillId="35" borderId="0" xfId="0" applyFont="1" applyFill="1"/>
    <xf numFmtId="0" fontId="89" fillId="35" borderId="0" xfId="0" applyFont="1" applyFill="1" applyBorder="1" applyAlignment="1">
      <alignment horizontal="center" vertical="center"/>
    </xf>
    <xf numFmtId="0" fontId="65" fillId="35" borderId="0" xfId="36" applyFont="1" applyFill="1" applyBorder="1" applyAlignment="1">
      <alignment horizontal="center" vertical="center"/>
    </xf>
    <xf numFmtId="0" fontId="49" fillId="35" borderId="0" xfId="36" applyFont="1" applyFill="1" applyBorder="1" applyAlignment="1">
      <alignment horizontal="center" vertical="center" wrapText="1"/>
    </xf>
    <xf numFmtId="167" fontId="47" fillId="35" borderId="0" xfId="36" applyNumberFormat="1" applyFont="1" applyFill="1" applyBorder="1" applyAlignment="1">
      <alignment horizontal="center" vertical="center"/>
    </xf>
    <xf numFmtId="0" fontId="90" fillId="34" borderId="0" xfId="36" applyFont="1" applyFill="1" applyBorder="1" applyAlignment="1">
      <alignment vertical="center" wrapText="1"/>
    </xf>
    <xf numFmtId="0" fontId="90" fillId="29" borderId="25" xfId="36" applyFont="1" applyFill="1" applyBorder="1" applyAlignment="1">
      <alignment vertical="center" wrapText="1"/>
    </xf>
    <xf numFmtId="0" fontId="0" fillId="38" borderId="0" xfId="0" applyFill="1"/>
    <xf numFmtId="0" fontId="90" fillId="29" borderId="25" xfId="36" applyFont="1" applyFill="1" applyBorder="1" applyAlignment="1">
      <alignment textRotation="90"/>
    </xf>
    <xf numFmtId="0" fontId="76" fillId="0" borderId="12" xfId="0" applyFont="1" applyBorder="1" applyAlignment="1">
      <alignment horizontal="center" vertical="center"/>
    </xf>
    <xf numFmtId="0" fontId="91" fillId="0" borderId="0" xfId="0" applyFont="1" applyAlignment="1">
      <alignment horizontal="center" vertical="center"/>
    </xf>
    <xf numFmtId="14" fontId="59" fillId="0" borderId="12" xfId="0" applyNumberFormat="1" applyFont="1" applyBorder="1" applyAlignment="1">
      <alignment horizontal="center" vertical="center"/>
    </xf>
    <xf numFmtId="0" fontId="59" fillId="0" borderId="12" xfId="0" applyFont="1" applyBorder="1" applyAlignment="1">
      <alignment horizontal="center" vertical="center"/>
    </xf>
    <xf numFmtId="0" fontId="59" fillId="0" borderId="12" xfId="0" applyNumberFormat="1" applyFont="1" applyBorder="1" applyAlignment="1">
      <alignment horizontal="left" vertical="center"/>
    </xf>
    <xf numFmtId="167" fontId="59" fillId="0" borderId="12" xfId="0" applyNumberFormat="1" applyFont="1" applyBorder="1" applyAlignment="1">
      <alignment horizontal="center" vertical="center"/>
    </xf>
    <xf numFmtId="168" fontId="59" fillId="0" borderId="12" xfId="0" applyNumberFormat="1" applyFont="1" applyBorder="1" applyAlignment="1">
      <alignment horizontal="center" vertical="center"/>
    </xf>
    <xf numFmtId="0" fontId="56" fillId="25" borderId="10" xfId="36" applyNumberFormat="1" applyFont="1" applyFill="1" applyBorder="1" applyAlignment="1" applyProtection="1">
      <alignment horizontal="right" vertical="center" wrapText="1"/>
      <protection locked="0"/>
    </xf>
    <xf numFmtId="0" fontId="41" fillId="0" borderId="0" xfId="36" applyFont="1" applyAlignment="1" applyProtection="1">
      <alignment horizontal="center" vertical="center" wrapText="1"/>
      <protection locked="0"/>
    </xf>
    <xf numFmtId="0" fontId="41" fillId="0" borderId="0" xfId="36" applyFont="1" applyFill="1" applyAlignment="1">
      <alignment horizontal="center" vertical="center"/>
    </xf>
    <xf numFmtId="168" fontId="41" fillId="0" borderId="0" xfId="36" applyNumberFormat="1" applyFont="1" applyAlignment="1" applyProtection="1">
      <alignment horizontal="center" vertical="center" wrapText="1"/>
      <protection locked="0"/>
    </xf>
    <xf numFmtId="168" fontId="41" fillId="0" borderId="0" xfId="36" applyNumberFormat="1" applyFont="1" applyFill="1" applyAlignment="1">
      <alignment horizontal="center" vertical="center"/>
    </xf>
    <xf numFmtId="0" fontId="89" fillId="0" borderId="0" xfId="36" applyFont="1" applyAlignment="1" applyProtection="1">
      <alignment horizontal="center" vertical="center" wrapText="1"/>
      <protection locked="0"/>
    </xf>
    <xf numFmtId="0" fontId="89" fillId="0" borderId="0" xfId="36" applyFont="1" applyFill="1" applyAlignment="1">
      <alignment horizontal="center" vertical="center"/>
    </xf>
    <xf numFmtId="169" fontId="89" fillId="0" borderId="0" xfId="36" applyNumberFormat="1" applyFont="1" applyAlignment="1" applyProtection="1">
      <alignment horizontal="center" vertical="center" wrapText="1"/>
      <protection locked="0"/>
    </xf>
    <xf numFmtId="169" fontId="89" fillId="0" borderId="0" xfId="36" applyNumberFormat="1" applyFont="1" applyFill="1" applyAlignment="1">
      <alignment horizontal="center" vertical="center"/>
    </xf>
    <xf numFmtId="0" fontId="65" fillId="34" borderId="26" xfId="36" applyFont="1" applyFill="1" applyBorder="1" applyAlignment="1">
      <alignment vertical="center"/>
    </xf>
    <xf numFmtId="0" fontId="65" fillId="34" borderId="23" xfId="36" applyFont="1" applyFill="1" applyBorder="1" applyAlignment="1">
      <alignment vertical="center"/>
    </xf>
    <xf numFmtId="0" fontId="65" fillId="34" borderId="27" xfId="36" applyFont="1" applyFill="1" applyBorder="1" applyAlignment="1">
      <alignment vertical="center"/>
    </xf>
    <xf numFmtId="1" fontId="63" fillId="0" borderId="12" xfId="36" applyNumberFormat="1" applyFont="1" applyFill="1" applyBorder="1" applyAlignment="1">
      <alignment horizontal="center" vertical="center"/>
    </xf>
    <xf numFmtId="14" fontId="23" fillId="32" borderId="12" xfId="36" applyNumberFormat="1" applyFont="1" applyFill="1" applyBorder="1" applyAlignment="1" applyProtection="1">
      <alignment horizontal="center" vertical="center" wrapText="1"/>
      <protection locked="0"/>
    </xf>
    <xf numFmtId="0" fontId="23" fillId="32" borderId="12" xfId="36" applyFont="1" applyFill="1" applyBorder="1" applyAlignment="1" applyProtection="1">
      <alignment vertical="center" wrapText="1"/>
      <protection locked="0"/>
    </xf>
    <xf numFmtId="0" fontId="23" fillId="32" borderId="12" xfId="36" applyFont="1" applyFill="1" applyBorder="1" applyAlignment="1" applyProtection="1">
      <alignment horizontal="left" vertical="center" wrapText="1"/>
      <protection locked="0"/>
    </xf>
    <xf numFmtId="0" fontId="84" fillId="32" borderId="12" xfId="36" applyFont="1" applyFill="1" applyBorder="1" applyAlignment="1" applyProtection="1">
      <alignment horizontal="center" vertical="center" wrapText="1"/>
      <protection locked="0"/>
    </xf>
    <xf numFmtId="49" fontId="23" fillId="32" borderId="12" xfId="36" applyNumberFormat="1" applyFont="1" applyFill="1" applyBorder="1" applyAlignment="1" applyProtection="1">
      <alignment horizontal="center" vertical="center" wrapText="1"/>
      <protection locked="0"/>
    </xf>
    <xf numFmtId="1" fontId="23" fillId="32" borderId="12" xfId="36" applyNumberFormat="1" applyFont="1" applyFill="1" applyBorder="1" applyAlignment="1" applyProtection="1">
      <alignment horizontal="center" vertical="center" wrapText="1"/>
      <protection locked="0"/>
    </xf>
    <xf numFmtId="0" fontId="44" fillId="0" borderId="12" xfId="0" applyFont="1" applyBorder="1" applyAlignment="1">
      <alignment vertical="center"/>
    </xf>
    <xf numFmtId="0" fontId="59" fillId="0" borderId="12" xfId="0" applyFont="1" applyBorder="1" applyAlignment="1">
      <alignment vertical="center" wrapText="1"/>
    </xf>
    <xf numFmtId="0" fontId="44" fillId="0" borderId="0" xfId="0" applyFont="1" applyAlignment="1">
      <alignment vertical="center"/>
    </xf>
    <xf numFmtId="0" fontId="21" fillId="0" borderId="0" xfId="0" applyFont="1" applyAlignment="1">
      <alignment vertical="center"/>
    </xf>
    <xf numFmtId="49" fontId="92" fillId="0" borderId="12" xfId="36" applyNumberFormat="1" applyFont="1" applyFill="1" applyBorder="1" applyAlignment="1">
      <alignment horizontal="center" vertical="center"/>
    </xf>
    <xf numFmtId="49" fontId="92" fillId="37" borderId="12" xfId="36" applyNumberFormat="1" applyFont="1" applyFill="1" applyBorder="1" applyAlignment="1" applyProtection="1">
      <alignment horizontal="center" vertical="center"/>
      <protection locked="0" hidden="1"/>
    </xf>
    <xf numFmtId="49" fontId="92" fillId="37" borderId="12" xfId="36" applyNumberFormat="1" applyFont="1" applyFill="1" applyBorder="1" applyAlignment="1">
      <alignment horizontal="center" vertical="center"/>
    </xf>
    <xf numFmtId="49" fontId="92" fillId="0" borderId="12" xfId="36" applyNumberFormat="1" applyFont="1" applyFill="1" applyBorder="1" applyAlignment="1" applyProtection="1">
      <alignment horizontal="center" vertical="center"/>
      <protection locked="0" hidden="1"/>
    </xf>
    <xf numFmtId="49" fontId="92" fillId="37" borderId="12" xfId="36" applyNumberFormat="1" applyFont="1" applyFill="1" applyBorder="1" applyAlignment="1">
      <alignment vertical="center"/>
    </xf>
    <xf numFmtId="49" fontId="92" fillId="0" borderId="12" xfId="36" applyNumberFormat="1" applyFont="1" applyFill="1" applyBorder="1" applyAlignment="1">
      <alignment vertical="center"/>
    </xf>
    <xf numFmtId="1" fontId="52" fillId="0" borderId="12" xfId="36" applyNumberFormat="1" applyFont="1" applyFill="1" applyBorder="1" applyAlignment="1">
      <alignment horizontal="center" vertical="center"/>
    </xf>
    <xf numFmtId="0" fontId="63" fillId="0" borderId="12" xfId="36" applyFont="1" applyFill="1" applyBorder="1" applyAlignment="1">
      <alignment horizontal="center" vertical="center"/>
    </xf>
    <xf numFmtId="0" fontId="52" fillId="0" borderId="12" xfId="36" applyFont="1" applyFill="1" applyBorder="1" applyAlignment="1">
      <alignment horizontal="left" vertical="center" wrapText="1"/>
    </xf>
    <xf numFmtId="0" fontId="93" fillId="0" borderId="12" xfId="36" applyFont="1" applyFill="1" applyBorder="1" applyAlignment="1">
      <alignment horizontal="center" vertical="center"/>
    </xf>
    <xf numFmtId="1" fontId="66" fillId="0" borderId="12" xfId="36" applyNumberFormat="1" applyFont="1" applyFill="1" applyBorder="1" applyAlignment="1">
      <alignment horizontal="center" vertical="center" wrapText="1"/>
    </xf>
    <xf numFmtId="14" fontId="94" fillId="0" borderId="12" xfId="36" applyNumberFormat="1" applyFont="1" applyFill="1" applyBorder="1" applyAlignment="1">
      <alignment horizontal="center" vertical="center" wrapText="1"/>
    </xf>
    <xf numFmtId="0" fontId="94" fillId="0" borderId="12" xfId="36" applyFont="1" applyFill="1" applyBorder="1" applyAlignment="1">
      <alignment horizontal="left" vertical="center" wrapText="1"/>
    </xf>
    <xf numFmtId="0" fontId="90" fillId="34" borderId="24" xfId="36" applyFont="1" applyFill="1" applyBorder="1" applyAlignment="1">
      <alignment horizontal="center" vertical="center" wrapText="1"/>
    </xf>
    <xf numFmtId="0" fontId="97" fillId="36" borderId="28" xfId="0" applyNumberFormat="1" applyFont="1" applyFill="1" applyBorder="1" applyAlignment="1">
      <alignment horizontal="center" vertical="center" wrapText="1"/>
    </xf>
    <xf numFmtId="0" fontId="92" fillId="0" borderId="12" xfId="36" applyFont="1" applyFill="1" applyBorder="1" applyAlignment="1">
      <alignment horizontal="center" vertical="center"/>
    </xf>
    <xf numFmtId="0" fontId="98" fillId="0" borderId="12" xfId="36" applyFont="1" applyFill="1" applyBorder="1" applyAlignment="1">
      <alignment horizontal="center" vertical="center"/>
    </xf>
    <xf numFmtId="1" fontId="99" fillId="0" borderId="12" xfId="36" applyNumberFormat="1" applyFont="1" applyFill="1" applyBorder="1" applyAlignment="1">
      <alignment horizontal="center" vertical="center" wrapText="1"/>
    </xf>
    <xf numFmtId="14" fontId="100" fillId="0" borderId="12" xfId="36" applyNumberFormat="1" applyFont="1" applyFill="1" applyBorder="1" applyAlignment="1">
      <alignment horizontal="center" vertical="center" wrapText="1"/>
    </xf>
    <xf numFmtId="0" fontId="100" fillId="0" borderId="12" xfId="36" applyFont="1" applyFill="1" applyBorder="1" applyAlignment="1">
      <alignment horizontal="left" vertical="center" wrapText="1"/>
    </xf>
    <xf numFmtId="169" fontId="101" fillId="0" borderId="12" xfId="36" applyNumberFormat="1" applyFont="1" applyFill="1" applyBorder="1" applyAlignment="1">
      <alignment horizontal="center" vertical="center"/>
    </xf>
    <xf numFmtId="0" fontId="53" fillId="0" borderId="12" xfId="36" applyFont="1" applyFill="1" applyBorder="1" applyAlignment="1">
      <alignment horizontal="center" vertical="center"/>
    </xf>
    <xf numFmtId="0" fontId="102" fillId="0" borderId="12" xfId="36" applyFont="1" applyFill="1" applyBorder="1" applyAlignment="1">
      <alignment horizontal="center" vertical="center"/>
    </xf>
    <xf numFmtId="1" fontId="65" fillId="0" borderId="12" xfId="36" applyNumberFormat="1" applyFont="1" applyFill="1" applyBorder="1" applyAlignment="1">
      <alignment horizontal="center" vertical="center"/>
    </xf>
    <xf numFmtId="14" fontId="53" fillId="0" borderId="12" xfId="36" applyNumberFormat="1" applyFont="1" applyFill="1" applyBorder="1" applyAlignment="1">
      <alignment horizontal="center" vertical="center"/>
    </xf>
    <xf numFmtId="0" fontId="53" fillId="0" borderId="12" xfId="36" applyNumberFormat="1" applyFont="1" applyFill="1" applyBorder="1" applyAlignment="1">
      <alignment horizontal="left" vertical="center" wrapText="1"/>
    </xf>
    <xf numFmtId="168" fontId="53" fillId="0" borderId="12" xfId="36" applyNumberFormat="1" applyFont="1" applyFill="1" applyBorder="1" applyAlignment="1">
      <alignment horizontal="center" vertical="center"/>
    </xf>
    <xf numFmtId="1" fontId="53" fillId="0" borderId="12" xfId="36" applyNumberFormat="1" applyFont="1" applyFill="1" applyBorder="1" applyAlignment="1">
      <alignment horizontal="center" vertical="center"/>
    </xf>
    <xf numFmtId="0" fontId="65" fillId="0" borderId="12" xfId="36" applyFont="1" applyFill="1" applyBorder="1" applyAlignment="1">
      <alignment horizontal="center" vertical="center"/>
    </xf>
    <xf numFmtId="0" fontId="53" fillId="0" borderId="12" xfId="36" applyFont="1" applyFill="1" applyBorder="1" applyAlignment="1">
      <alignment horizontal="left" vertical="center" wrapText="1"/>
    </xf>
    <xf numFmtId="0" fontId="103" fillId="0" borderId="12" xfId="36" applyFont="1" applyFill="1" applyBorder="1" applyAlignment="1">
      <alignment horizontal="left" vertical="center" wrapText="1"/>
    </xf>
    <xf numFmtId="167" fontId="53" fillId="0" borderId="12" xfId="36" applyNumberFormat="1" applyFont="1" applyFill="1" applyBorder="1" applyAlignment="1">
      <alignment horizontal="center" vertical="center"/>
    </xf>
    <xf numFmtId="0" fontId="39" fillId="0" borderId="12" xfId="36" applyFont="1" applyFill="1" applyBorder="1" applyAlignment="1" applyProtection="1">
      <alignment horizontal="center" vertical="center" wrapText="1"/>
      <protection locked="0"/>
    </xf>
    <xf numFmtId="0" fontId="104" fillId="0" borderId="12" xfId="36" applyFont="1" applyFill="1" applyBorder="1" applyAlignment="1" applyProtection="1">
      <alignment horizontal="center" vertical="center" wrapText="1"/>
      <protection locked="0"/>
    </xf>
    <xf numFmtId="1" fontId="105" fillId="0" borderId="12" xfId="36" applyNumberFormat="1" applyFont="1" applyFill="1" applyBorder="1" applyAlignment="1" applyProtection="1">
      <alignment horizontal="center" vertical="center" wrapText="1"/>
      <protection locked="0"/>
    </xf>
    <xf numFmtId="14" fontId="39" fillId="0" borderId="12" xfId="36" applyNumberFormat="1" applyFont="1" applyFill="1" applyBorder="1" applyAlignment="1" applyProtection="1">
      <alignment horizontal="center" vertical="center" wrapText="1"/>
      <protection locked="0"/>
    </xf>
    <xf numFmtId="0" fontId="39" fillId="0" borderId="12" xfId="36" applyFont="1" applyFill="1" applyBorder="1" applyAlignment="1" applyProtection="1">
      <alignment horizontal="left" vertical="center" wrapText="1"/>
      <protection locked="0"/>
    </xf>
    <xf numFmtId="0" fontId="90" fillId="34" borderId="25" xfId="36" applyFont="1" applyFill="1" applyBorder="1" applyAlignment="1">
      <alignment vertical="center" wrapText="1"/>
    </xf>
    <xf numFmtId="0" fontId="90" fillId="34" borderId="25" xfId="36" applyFont="1" applyFill="1" applyBorder="1" applyAlignment="1">
      <alignment textRotation="90"/>
    </xf>
    <xf numFmtId="1" fontId="65" fillId="0" borderId="12" xfId="36" applyNumberFormat="1" applyFont="1" applyFill="1" applyBorder="1" applyAlignment="1">
      <alignment horizontal="center" vertical="center" wrapText="1"/>
    </xf>
    <xf numFmtId="14" fontId="103" fillId="0" borderId="12" xfId="36" applyNumberFormat="1" applyFont="1" applyFill="1" applyBorder="1" applyAlignment="1">
      <alignment horizontal="center" vertical="center" wrapText="1"/>
    </xf>
    <xf numFmtId="0" fontId="103" fillId="0" borderId="12" xfId="36" applyFont="1" applyFill="1" applyBorder="1" applyAlignment="1">
      <alignment vertical="center" wrapText="1"/>
    </xf>
    <xf numFmtId="0" fontId="103" fillId="0" borderId="12" xfId="36" applyFont="1" applyFill="1" applyBorder="1" applyAlignment="1">
      <alignment horizontal="center" vertical="center" wrapText="1"/>
    </xf>
    <xf numFmtId="1" fontId="102" fillId="0" borderId="12" xfId="36" applyNumberFormat="1" applyFont="1" applyFill="1" applyBorder="1" applyAlignment="1">
      <alignment horizontal="center" vertical="center"/>
    </xf>
    <xf numFmtId="14" fontId="93" fillId="0" borderId="12" xfId="36" applyNumberFormat="1" applyFont="1" applyFill="1" applyBorder="1" applyAlignment="1">
      <alignment horizontal="center" vertical="center" wrapText="1"/>
    </xf>
    <xf numFmtId="0" fontId="93" fillId="0" borderId="12" xfId="36" applyNumberFormat="1" applyFont="1" applyFill="1" applyBorder="1" applyAlignment="1">
      <alignment horizontal="left" vertical="center" wrapText="1"/>
    </xf>
    <xf numFmtId="1" fontId="63" fillId="0" borderId="12" xfId="36" quotePrefix="1" applyNumberFormat="1" applyFont="1" applyFill="1" applyBorder="1" applyAlignment="1" applyProtection="1">
      <alignment horizontal="center" vertical="center"/>
      <protection locked="0"/>
    </xf>
    <xf numFmtId="1" fontId="120" fillId="0" borderId="12" xfId="36" applyNumberFormat="1" applyFont="1" applyFill="1" applyBorder="1" applyAlignment="1" applyProtection="1">
      <alignment horizontal="center" vertical="center" wrapText="1"/>
      <protection locked="0"/>
    </xf>
    <xf numFmtId="0" fontId="106" fillId="32" borderId="12" xfId="36" applyFont="1" applyFill="1" applyBorder="1" applyAlignment="1" applyProtection="1">
      <alignment horizontal="center" vertical="center" wrapText="1"/>
      <protection hidden="1"/>
    </xf>
    <xf numFmtId="0" fontId="124" fillId="29" borderId="10" xfId="36" applyFont="1" applyFill="1" applyBorder="1" applyAlignment="1" applyProtection="1">
      <alignment vertical="center" wrapText="1"/>
      <protection locked="0"/>
    </xf>
    <xf numFmtId="0" fontId="86" fillId="29" borderId="10" xfId="36" applyFont="1" applyFill="1" applyBorder="1" applyAlignment="1" applyProtection="1">
      <alignment vertical="center" wrapText="1"/>
      <protection locked="0"/>
    </xf>
    <xf numFmtId="0" fontId="86" fillId="29" borderId="11" xfId="36" applyFont="1" applyFill="1" applyBorder="1" applyAlignment="1" applyProtection="1">
      <alignment vertical="center" wrapText="1"/>
      <protection locked="0"/>
    </xf>
    <xf numFmtId="49" fontId="52" fillId="27" borderId="0" xfId="0" applyNumberFormat="1" applyFont="1" applyFill="1" applyAlignment="1">
      <alignment horizontal="center" vertical="center"/>
    </xf>
    <xf numFmtId="49" fontId="68" fillId="28" borderId="12" xfId="0" applyNumberFormat="1" applyFont="1" applyFill="1" applyBorder="1" applyAlignment="1">
      <alignment horizontal="center" vertical="center" wrapText="1"/>
    </xf>
    <xf numFmtId="49" fontId="65" fillId="33" borderId="12" xfId="31" applyNumberFormat="1" applyFont="1" applyFill="1" applyBorder="1" applyAlignment="1" applyProtection="1">
      <alignment horizontal="center" vertical="center" wrapText="1"/>
    </xf>
    <xf numFmtId="49" fontId="52" fillId="0" borderId="0" xfId="0" applyNumberFormat="1" applyFont="1" applyFill="1" applyAlignment="1">
      <alignment horizontal="center" vertical="center"/>
    </xf>
    <xf numFmtId="49" fontId="61" fillId="0" borderId="0" xfId="0" applyNumberFormat="1" applyFont="1" applyAlignment="1">
      <alignment horizontal="center" vertical="center"/>
    </xf>
    <xf numFmtId="49" fontId="61" fillId="0" borderId="0" xfId="0" applyNumberFormat="1" applyFont="1" applyAlignment="1">
      <alignment horizontal="center" vertical="center" wrapText="1"/>
    </xf>
    <xf numFmtId="49" fontId="52" fillId="0" borderId="0" xfId="0" applyNumberFormat="1" applyFont="1" applyAlignment="1">
      <alignment horizontal="center" vertical="center" wrapText="1"/>
    </xf>
    <xf numFmtId="49" fontId="52" fillId="0" borderId="0" xfId="0" applyNumberFormat="1" applyFont="1" applyAlignment="1">
      <alignment horizontal="center" vertical="center"/>
    </xf>
    <xf numFmtId="0" fontId="115" fillId="29" borderId="11" xfId="36" applyNumberFormat="1" applyFont="1" applyFill="1" applyBorder="1" applyAlignment="1" applyProtection="1">
      <alignment vertical="center" wrapText="1"/>
      <protection locked="0"/>
    </xf>
    <xf numFmtId="164" fontId="109" fillId="29" borderId="32" xfId="0" applyNumberFormat="1" applyFont="1" applyFill="1" applyBorder="1" applyAlignment="1">
      <alignment horizontal="center" vertical="center"/>
    </xf>
    <xf numFmtId="164" fontId="109" fillId="29" borderId="33" xfId="0" applyNumberFormat="1" applyFont="1" applyFill="1" applyBorder="1" applyAlignment="1">
      <alignment horizontal="center" vertical="center"/>
    </xf>
    <xf numFmtId="164" fontId="109" fillId="29" borderId="34"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78" fillId="36" borderId="28" xfId="0" applyNumberFormat="1" applyFont="1" applyFill="1" applyBorder="1" applyAlignment="1">
      <alignment horizontal="left" vertical="center" wrapText="1"/>
    </xf>
    <xf numFmtId="164" fontId="78" fillId="36" borderId="19" xfId="0" applyNumberFormat="1" applyFont="1" applyFill="1" applyBorder="1" applyAlignment="1">
      <alignment horizontal="left" vertical="center" wrapText="1"/>
    </xf>
    <xf numFmtId="164" fontId="78" fillId="36" borderId="20" xfId="0" applyNumberFormat="1" applyFont="1" applyFill="1" applyBorder="1" applyAlignment="1">
      <alignment horizontal="left" vertical="center" wrapText="1"/>
    </xf>
    <xf numFmtId="0" fontId="107" fillId="36" borderId="17" xfId="0" applyFont="1" applyFill="1" applyBorder="1" applyAlignment="1">
      <alignment horizontal="center" vertical="center" wrapText="1"/>
    </xf>
    <xf numFmtId="0" fontId="107" fillId="36" borderId="0" xfId="0" applyFont="1" applyFill="1" applyBorder="1" applyAlignment="1">
      <alignment horizontal="center" vertical="center" wrapText="1"/>
    </xf>
    <xf numFmtId="0" fontId="107" fillId="36" borderId="18" xfId="0" applyFont="1" applyFill="1" applyBorder="1" applyAlignment="1">
      <alignment horizontal="center" vertical="center" wrapText="1"/>
    </xf>
    <xf numFmtId="0" fontId="28" fillId="36" borderId="17" xfId="0" applyFont="1" applyFill="1" applyBorder="1" applyAlignment="1">
      <alignment horizontal="center" vertical="center" wrapText="1"/>
    </xf>
    <xf numFmtId="0" fontId="28" fillId="36" borderId="0" xfId="0" applyFont="1" applyFill="1" applyBorder="1" applyAlignment="1">
      <alignment horizontal="center" vertical="center" wrapText="1"/>
    </xf>
    <xf numFmtId="0" fontId="28" fillId="36" borderId="18" xfId="0" applyFont="1" applyFill="1" applyBorder="1" applyAlignment="1">
      <alignment horizontal="center" vertical="center" wrapText="1"/>
    </xf>
    <xf numFmtId="164" fontId="26" fillId="36" borderId="17" xfId="0" applyNumberFormat="1" applyFont="1" applyFill="1" applyBorder="1" applyAlignment="1">
      <alignment horizontal="center" vertical="center" wrapText="1"/>
    </xf>
    <xf numFmtId="164" fontId="26" fillId="36" borderId="0" xfId="0" applyNumberFormat="1" applyFont="1" applyFill="1" applyBorder="1" applyAlignment="1">
      <alignment horizontal="center" vertical="center"/>
    </xf>
    <xf numFmtId="164" fontId="26" fillId="36" borderId="18" xfId="0" applyNumberFormat="1" applyFont="1" applyFill="1" applyBorder="1" applyAlignment="1">
      <alignment horizontal="center" vertical="center"/>
    </xf>
    <xf numFmtId="164" fontId="108" fillId="36" borderId="17" xfId="0" applyNumberFormat="1" applyFont="1" applyFill="1" applyBorder="1" applyAlignment="1">
      <alignment horizontal="center" vertical="center" wrapText="1"/>
    </xf>
    <xf numFmtId="0" fontId="108" fillId="36" borderId="0" xfId="0" applyFont="1" applyFill="1" applyBorder="1" applyAlignment="1">
      <alignment horizontal="center" vertical="center" wrapText="1"/>
    </xf>
    <xf numFmtId="0" fontId="108" fillId="36" borderId="18" xfId="0" applyFont="1" applyFill="1" applyBorder="1" applyAlignment="1">
      <alignment horizontal="center" vertical="center" wrapText="1"/>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7" fillId="36" borderId="35" xfId="0" applyNumberFormat="1" applyFont="1" applyFill="1" applyBorder="1" applyAlignment="1">
      <alignment horizontal="right" vertical="center"/>
    </xf>
    <xf numFmtId="164" fontId="107" fillId="36" borderId="36" xfId="0" applyNumberFormat="1" applyFont="1" applyFill="1" applyBorder="1" applyAlignment="1">
      <alignment horizontal="right" vertical="center"/>
    </xf>
    <xf numFmtId="164" fontId="107" fillId="36" borderId="37" xfId="0" applyNumberFormat="1" applyFont="1" applyFill="1" applyBorder="1" applyAlignment="1">
      <alignment horizontal="right" vertical="center"/>
    </xf>
    <xf numFmtId="164" fontId="107" fillId="36" borderId="17" xfId="0" applyNumberFormat="1" applyFont="1" applyFill="1" applyBorder="1" applyAlignment="1">
      <alignment horizontal="right" vertical="center"/>
    </xf>
    <xf numFmtId="164" fontId="107" fillId="36" borderId="0" xfId="0" applyNumberFormat="1" applyFont="1" applyFill="1" applyBorder="1" applyAlignment="1">
      <alignment horizontal="right" vertical="center"/>
    </xf>
    <xf numFmtId="164" fontId="107" fillId="36" borderId="38" xfId="0" applyNumberFormat="1" applyFont="1" applyFill="1" applyBorder="1" applyAlignment="1">
      <alignment horizontal="right" vertical="center"/>
    </xf>
    <xf numFmtId="164" fontId="107" fillId="36" borderId="29" xfId="0" applyNumberFormat="1" applyFont="1" applyFill="1" applyBorder="1" applyAlignment="1">
      <alignment horizontal="right" vertical="center"/>
    </xf>
    <xf numFmtId="164" fontId="107" fillId="36" borderId="30" xfId="0" applyNumberFormat="1" applyFont="1" applyFill="1" applyBorder="1" applyAlignment="1">
      <alignment horizontal="right" vertical="center"/>
    </xf>
    <xf numFmtId="164" fontId="107" fillId="36" borderId="31" xfId="0" applyNumberFormat="1" applyFont="1" applyFill="1" applyBorder="1" applyAlignment="1">
      <alignment horizontal="right" vertical="center"/>
    </xf>
    <xf numFmtId="0" fontId="96" fillId="34" borderId="12" xfId="0" applyFont="1" applyFill="1" applyBorder="1" applyAlignment="1">
      <alignment horizontal="center" vertical="center" wrapText="1"/>
    </xf>
    <xf numFmtId="0" fontId="110" fillId="34" borderId="12" xfId="0" applyFont="1" applyFill="1" applyBorder="1" applyAlignment="1">
      <alignment horizontal="center" vertical="center" wrapText="1"/>
    </xf>
    <xf numFmtId="0" fontId="111" fillId="29" borderId="21" xfId="0" applyFont="1" applyFill="1" applyBorder="1" applyAlignment="1">
      <alignment horizontal="right" vertical="center" wrapText="1"/>
    </xf>
    <xf numFmtId="0" fontId="111" fillId="29" borderId="13" xfId="0" applyFont="1" applyFill="1" applyBorder="1" applyAlignment="1">
      <alignment horizontal="right" vertical="center" wrapText="1"/>
    </xf>
    <xf numFmtId="0" fontId="111" fillId="29" borderId="13" xfId="0" applyFont="1" applyFill="1" applyBorder="1" applyAlignment="1">
      <alignment horizontal="left" vertical="center" wrapText="1"/>
    </xf>
    <xf numFmtId="0" fontId="111" fillId="29" borderId="22" xfId="0" applyFont="1" applyFill="1" applyBorder="1" applyAlignment="1">
      <alignment horizontal="left" vertical="center" wrapText="1"/>
    </xf>
    <xf numFmtId="0" fontId="55" fillId="28" borderId="17" xfId="0" applyFont="1" applyFill="1" applyBorder="1" applyAlignment="1">
      <alignment horizontal="center" vertical="center" wrapText="1"/>
    </xf>
    <xf numFmtId="0" fontId="55" fillId="28" borderId="0" xfId="0" applyFont="1" applyFill="1" applyBorder="1" applyAlignment="1">
      <alignment horizontal="center" vertical="center" wrapText="1"/>
    </xf>
    <xf numFmtId="0" fontId="55" fillId="28" borderId="18"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15" xfId="0" applyFont="1" applyFill="1" applyBorder="1" applyAlignment="1">
      <alignment horizontal="center" vertical="center" wrapText="1"/>
    </xf>
    <xf numFmtId="0" fontId="95" fillId="26" borderId="16" xfId="0" applyFont="1" applyFill="1" applyBorder="1" applyAlignment="1">
      <alignment horizontal="center" vertical="center" wrapText="1"/>
    </xf>
    <xf numFmtId="0" fontId="43" fillId="35" borderId="17" xfId="0" applyFont="1" applyFill="1" applyBorder="1" applyAlignment="1">
      <alignment horizontal="center" vertical="center" wrapText="1"/>
    </xf>
    <xf numFmtId="0" fontId="43" fillId="35" borderId="0" xfId="0" applyFont="1" applyFill="1" applyBorder="1" applyAlignment="1">
      <alignment horizontal="center" vertical="center" wrapText="1"/>
    </xf>
    <xf numFmtId="0" fontId="43" fillId="35" borderId="18" xfId="0" applyFont="1" applyFill="1" applyBorder="1" applyAlignment="1">
      <alignment horizontal="center" vertical="center" wrapText="1"/>
    </xf>
    <xf numFmtId="0" fontId="32" fillId="0" borderId="10" xfId="36" applyFont="1" applyFill="1" applyBorder="1" applyAlignment="1" applyProtection="1">
      <alignment horizontal="center" vertical="center" wrapText="1"/>
      <protection locked="0"/>
    </xf>
    <xf numFmtId="0" fontId="32" fillId="0" borderId="10" xfId="36" applyFont="1" applyFill="1" applyBorder="1" applyAlignment="1" applyProtection="1">
      <alignment vertical="center" wrapText="1"/>
      <protection locked="0"/>
    </xf>
    <xf numFmtId="0" fontId="33" fillId="30" borderId="23" xfId="36" applyFont="1" applyFill="1" applyBorder="1" applyAlignment="1" applyProtection="1">
      <alignment horizontal="right" vertical="center" wrapText="1"/>
      <protection locked="0"/>
    </xf>
    <xf numFmtId="166" fontId="33" fillId="30" borderId="23" xfId="36" applyNumberFormat="1" applyFont="1" applyFill="1" applyBorder="1" applyAlignment="1" applyProtection="1">
      <alignment horizontal="center" vertical="center" wrapText="1"/>
      <protection locked="0"/>
    </xf>
    <xf numFmtId="0" fontId="89" fillId="38" borderId="13" xfId="0" applyFont="1" applyFill="1" applyBorder="1" applyAlignment="1">
      <alignment horizontal="center" vertical="center"/>
    </xf>
    <xf numFmtId="0" fontId="89" fillId="38" borderId="23" xfId="0" applyFont="1" applyFill="1" applyBorder="1" applyAlignment="1">
      <alignment horizontal="center" vertical="center"/>
    </xf>
    <xf numFmtId="0" fontId="89" fillId="38" borderId="13" xfId="0" applyFont="1" applyFill="1" applyBorder="1" applyAlignment="1">
      <alignment horizontal="center"/>
    </xf>
    <xf numFmtId="0" fontId="112" fillId="29" borderId="0" xfId="36" applyFont="1" applyFill="1" applyBorder="1" applyAlignment="1" applyProtection="1">
      <alignment horizontal="center" vertical="center" wrapText="1"/>
      <protection locked="0"/>
    </xf>
    <xf numFmtId="0" fontId="113" fillId="34" borderId="0" xfId="36" applyFont="1" applyFill="1" applyBorder="1" applyAlignment="1" applyProtection="1">
      <alignment horizontal="center" vertical="center" wrapText="1"/>
      <protection locked="0"/>
    </xf>
    <xf numFmtId="0" fontId="86" fillId="32" borderId="0" xfId="0" applyFont="1" applyFill="1" applyBorder="1" applyAlignment="1">
      <alignment horizontal="center" vertical="center"/>
    </xf>
    <xf numFmtId="0" fontId="57" fillId="29" borderId="11" xfId="36" applyFont="1" applyFill="1" applyBorder="1" applyAlignment="1" applyProtection="1">
      <alignment horizontal="right" vertical="center" wrapText="1"/>
      <protection locked="0"/>
    </xf>
    <xf numFmtId="0" fontId="113" fillId="34" borderId="40" xfId="36" applyFont="1" applyFill="1" applyBorder="1" applyAlignment="1" applyProtection="1">
      <alignment horizontal="center" vertical="center" wrapText="1"/>
      <protection locked="0"/>
    </xf>
    <xf numFmtId="0" fontId="57" fillId="25" borderId="10" xfId="36" applyFont="1" applyFill="1" applyBorder="1" applyAlignment="1" applyProtection="1">
      <alignment horizontal="right" vertical="center" wrapText="1"/>
      <protection locked="0"/>
    </xf>
    <xf numFmtId="0" fontId="114" fillId="25" borderId="10" xfId="31" applyFont="1" applyFill="1" applyBorder="1" applyAlignment="1" applyProtection="1">
      <alignment horizontal="left" vertical="center" wrapText="1"/>
      <protection locked="0"/>
    </xf>
    <xf numFmtId="0" fontId="56" fillId="25" borderId="10" xfId="36" applyNumberFormat="1" applyFont="1" applyFill="1" applyBorder="1" applyAlignment="1" applyProtection="1">
      <alignment horizontal="right" vertical="center" wrapText="1"/>
      <protection locked="0"/>
    </xf>
    <xf numFmtId="49" fontId="42" fillId="25" borderId="10" xfId="36" applyNumberFormat="1" applyFont="1" applyFill="1" applyBorder="1" applyAlignment="1" applyProtection="1">
      <alignment horizontal="left" vertical="center" wrapText="1"/>
      <protection locked="0"/>
    </xf>
    <xf numFmtId="0" fontId="42" fillId="25" borderId="10" xfId="36" applyFont="1" applyFill="1" applyBorder="1" applyAlignment="1" applyProtection="1">
      <alignment horizontal="left" vertical="center" wrapText="1"/>
      <protection locked="0"/>
    </xf>
    <xf numFmtId="0" fontId="115" fillId="25" borderId="10" xfId="36" applyNumberFormat="1" applyFont="1" applyFill="1" applyBorder="1" applyAlignment="1" applyProtection="1">
      <alignment horizontal="left" vertical="center" wrapText="1"/>
      <protection locked="0"/>
    </xf>
    <xf numFmtId="0" fontId="115" fillId="29" borderId="11" xfId="36" applyFont="1" applyFill="1" applyBorder="1" applyAlignment="1" applyProtection="1">
      <alignment horizontal="left" vertical="center" wrapText="1"/>
      <protection locked="0"/>
    </xf>
    <xf numFmtId="166" fontId="57" fillId="24" borderId="39" xfId="36" applyNumberFormat="1" applyFont="1" applyFill="1" applyBorder="1" applyAlignment="1" applyProtection="1">
      <alignment horizontal="center" vertical="center" wrapText="1"/>
      <protection locked="0"/>
    </xf>
    <xf numFmtId="0" fontId="50" fillId="34" borderId="12" xfId="36" applyFont="1" applyFill="1" applyBorder="1" applyAlignment="1">
      <alignment horizontal="center" textRotation="90" wrapText="1"/>
    </xf>
    <xf numFmtId="0" fontId="50" fillId="34" borderId="25" xfId="36" applyFont="1" applyFill="1" applyBorder="1" applyAlignment="1">
      <alignment horizontal="center" textRotation="90" wrapText="1"/>
    </xf>
    <xf numFmtId="0" fontId="50" fillId="34" borderId="24" xfId="36" applyFont="1" applyFill="1" applyBorder="1" applyAlignment="1">
      <alignment horizontal="center" textRotation="90" wrapText="1"/>
    </xf>
    <xf numFmtId="0" fontId="49" fillId="34" borderId="12" xfId="36" applyFont="1" applyFill="1" applyBorder="1" applyAlignment="1" applyProtection="1">
      <alignment horizontal="center" vertical="center" wrapText="1"/>
      <protection locked="0"/>
    </xf>
    <xf numFmtId="0" fontId="49" fillId="34" borderId="12" xfId="36" applyFont="1" applyFill="1" applyBorder="1" applyAlignment="1">
      <alignment horizontal="center" vertical="center" wrapText="1"/>
    </xf>
    <xf numFmtId="168" fontId="49" fillId="34" borderId="12" xfId="36" applyNumberFormat="1" applyFont="1" applyFill="1" applyBorder="1" applyAlignment="1">
      <alignment horizontal="center" vertical="center" wrapText="1"/>
    </xf>
    <xf numFmtId="0" fontId="49" fillId="34" borderId="25" xfId="36" applyFont="1" applyFill="1" applyBorder="1" applyAlignment="1">
      <alignment horizontal="center" vertical="center" wrapText="1"/>
    </xf>
    <xf numFmtId="0" fontId="49" fillId="34" borderId="24" xfId="36" applyFont="1" applyFill="1" applyBorder="1" applyAlignment="1">
      <alignment horizontal="center" vertical="center" wrapText="1"/>
    </xf>
    <xf numFmtId="0" fontId="116" fillId="34" borderId="25" xfId="36" applyFont="1" applyFill="1" applyBorder="1" applyAlignment="1">
      <alignment horizontal="center" vertical="center" wrapText="1"/>
    </xf>
    <xf numFmtId="0" fontId="116" fillId="34" borderId="24" xfId="36" applyFont="1" applyFill="1" applyBorder="1" applyAlignment="1">
      <alignment horizontal="center" vertical="center" wrapText="1"/>
    </xf>
    <xf numFmtId="0" fontId="116" fillId="34" borderId="12" xfId="36" applyFont="1" applyFill="1" applyBorder="1" applyAlignment="1">
      <alignment horizontal="center" textRotation="90"/>
    </xf>
    <xf numFmtId="169" fontId="117" fillId="34" borderId="12" xfId="36" applyNumberFormat="1" applyFont="1" applyFill="1" applyBorder="1" applyAlignment="1">
      <alignment horizontal="center" vertical="center"/>
    </xf>
    <xf numFmtId="0" fontId="68" fillId="34" borderId="12" xfId="36" applyFont="1" applyFill="1" applyBorder="1" applyAlignment="1">
      <alignment horizontal="center" vertical="center"/>
    </xf>
    <xf numFmtId="2" fontId="116" fillId="34" borderId="12" xfId="36" applyNumberFormat="1" applyFont="1" applyFill="1" applyBorder="1" applyAlignment="1">
      <alignment horizontal="center" vertical="center" textRotation="90" wrapText="1"/>
    </xf>
    <xf numFmtId="49" fontId="116" fillId="34" borderId="12" xfId="36" applyNumberFormat="1" applyFont="1" applyFill="1" applyBorder="1" applyAlignment="1">
      <alignment horizontal="center" vertical="center" textRotation="90" wrapText="1"/>
    </xf>
    <xf numFmtId="166" fontId="89" fillId="24" borderId="39" xfId="36" applyNumberFormat="1" applyFont="1" applyFill="1" applyBorder="1" applyAlignment="1" applyProtection="1">
      <alignment horizontal="center" vertical="center" wrapText="1"/>
      <protection locked="0"/>
    </xf>
    <xf numFmtId="0" fontId="116" fillId="34" borderId="12" xfId="36" applyFont="1" applyFill="1" applyBorder="1" applyAlignment="1">
      <alignment horizontal="center" vertical="center" textRotation="90" wrapText="1"/>
    </xf>
    <xf numFmtId="0" fontId="86" fillId="29" borderId="11" xfId="36" applyFont="1" applyFill="1" applyBorder="1" applyAlignment="1" applyProtection="1">
      <alignment horizontal="right" vertical="center" wrapText="1"/>
      <protection locked="0"/>
    </xf>
    <xf numFmtId="0" fontId="95" fillId="29" borderId="0" xfId="36" applyFont="1" applyFill="1" applyBorder="1" applyAlignment="1" applyProtection="1">
      <alignment horizontal="center" vertical="center" wrapText="1"/>
      <protection locked="0"/>
    </xf>
    <xf numFmtId="0" fontId="121" fillId="31" borderId="40" xfId="36" applyFont="1" applyFill="1" applyBorder="1" applyAlignment="1" applyProtection="1">
      <alignment horizontal="center" vertical="center" wrapText="1"/>
      <protection locked="0"/>
    </xf>
    <xf numFmtId="0" fontId="86" fillId="29" borderId="10" xfId="36" applyFont="1" applyFill="1" applyBorder="1" applyAlignment="1" applyProtection="1">
      <alignment horizontal="right" vertical="center" wrapText="1"/>
      <protection locked="0"/>
    </xf>
    <xf numFmtId="0" fontId="123" fillId="29" borderId="10" xfId="31" applyFont="1" applyFill="1" applyBorder="1" applyAlignment="1" applyProtection="1">
      <alignment horizontal="left" vertical="center" wrapText="1"/>
      <protection locked="0"/>
    </xf>
    <xf numFmtId="49" fontId="86" fillId="29" borderId="10" xfId="36" applyNumberFormat="1" applyFont="1" applyFill="1" applyBorder="1" applyAlignment="1" applyProtection="1">
      <alignment horizontal="center" vertical="center" wrapText="1"/>
      <protection locked="0"/>
    </xf>
    <xf numFmtId="0" fontId="86" fillId="29" borderId="10" xfId="36" applyFont="1" applyFill="1" applyBorder="1" applyAlignment="1" applyProtection="1">
      <alignment horizontal="center" vertical="center" wrapText="1"/>
      <protection locked="0"/>
    </xf>
    <xf numFmtId="169" fontId="122" fillId="29" borderId="10" xfId="36" applyNumberFormat="1" applyFont="1" applyFill="1" applyBorder="1" applyAlignment="1" applyProtection="1">
      <alignment horizontal="left" vertical="center" wrapText="1"/>
      <protection locked="0"/>
    </xf>
    <xf numFmtId="0" fontId="122" fillId="29" borderId="10" xfId="36" applyFont="1" applyFill="1" applyBorder="1" applyAlignment="1" applyProtection="1">
      <alignment horizontal="left" vertical="center" wrapText="1"/>
      <protection locked="0"/>
    </xf>
    <xf numFmtId="0" fontId="124" fillId="29" borderId="11" xfId="36" applyFont="1" applyFill="1" applyBorder="1" applyAlignment="1" applyProtection="1">
      <alignment horizontal="left" vertical="center" wrapText="1"/>
      <protection locked="0"/>
    </xf>
    <xf numFmtId="165" fontId="122" fillId="29" borderId="11" xfId="36" applyNumberFormat="1" applyFont="1" applyFill="1" applyBorder="1" applyAlignment="1" applyProtection="1">
      <alignment horizontal="left" vertical="center" wrapText="1"/>
      <protection locked="0"/>
    </xf>
    <xf numFmtId="0" fontId="125" fillId="25" borderId="10" xfId="36" applyNumberFormat="1" applyFont="1" applyFill="1" applyBorder="1" applyAlignment="1" applyProtection="1">
      <alignment horizontal="center" vertical="center" wrapText="1"/>
      <protection locked="0"/>
    </xf>
    <xf numFmtId="0" fontId="55" fillId="38" borderId="13" xfId="0" applyFont="1" applyFill="1" applyBorder="1" applyAlignment="1">
      <alignment horizontal="center" vertical="center"/>
    </xf>
    <xf numFmtId="0" fontId="89" fillId="38" borderId="23" xfId="36" applyFont="1" applyFill="1" applyBorder="1" applyAlignment="1">
      <alignment horizontal="center" vertical="center"/>
    </xf>
    <xf numFmtId="0" fontId="118" fillId="35" borderId="13" xfId="0" applyFont="1" applyFill="1" applyBorder="1" applyAlignment="1">
      <alignment horizontal="center" vertical="center" wrapText="1"/>
    </xf>
    <xf numFmtId="0" fontId="68" fillId="35" borderId="13" xfId="0" applyFont="1" applyFill="1" applyBorder="1" applyAlignment="1">
      <alignment horizontal="right" vertical="center" wrapText="1"/>
    </xf>
  </cellXfs>
  <cellStyles count="48">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rmal 3" xfId="47"/>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6">
    <dxf>
      <font>
        <color theme="0"/>
      </font>
    </dxf>
    <dxf>
      <font>
        <color theme="0"/>
      </font>
    </dxf>
    <dxf>
      <font>
        <color rgb="FF9C0006"/>
      </font>
      <fill>
        <patternFill>
          <bgColor rgb="FFFFC7CE"/>
        </patternFill>
      </fill>
    </dxf>
    <dxf>
      <font>
        <color theme="0"/>
      </font>
    </dxf>
    <dxf>
      <font>
        <color theme="0"/>
      </font>
    </dxf>
    <dxf>
      <font>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204871"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204875"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514350</xdr:colOff>
      <xdr:row>5</xdr:row>
      <xdr:rowOff>142875</xdr:rowOff>
    </xdr:from>
    <xdr:to>
      <xdr:col>6</xdr:col>
      <xdr:colOff>323850</xdr:colOff>
      <xdr:row>11</xdr:row>
      <xdr:rowOff>85725</xdr:rowOff>
    </xdr:to>
    <xdr:pic>
      <xdr:nvPicPr>
        <xdr:cNvPr id="204872"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24175" y="2286000"/>
          <a:ext cx="914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733425</xdr:colOff>
      <xdr:row>0</xdr:row>
      <xdr:rowOff>171450</xdr:rowOff>
    </xdr:from>
    <xdr:to>
      <xdr:col>14</xdr:col>
      <xdr:colOff>1647825</xdr:colOff>
      <xdr:row>2</xdr:row>
      <xdr:rowOff>257175</xdr:rowOff>
    </xdr:to>
    <xdr:pic>
      <xdr:nvPicPr>
        <xdr:cNvPr id="18766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982700" y="171450"/>
          <a:ext cx="9144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257175</xdr:colOff>
      <xdr:row>0</xdr:row>
      <xdr:rowOff>238125</xdr:rowOff>
    </xdr:from>
    <xdr:to>
      <xdr:col>4</xdr:col>
      <xdr:colOff>942975</xdr:colOff>
      <xdr:row>2</xdr:row>
      <xdr:rowOff>85725</xdr:rowOff>
    </xdr:to>
    <xdr:pic>
      <xdr:nvPicPr>
        <xdr:cNvPr id="18766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6375" y="238125"/>
          <a:ext cx="17907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1343025</xdr:colOff>
      <xdr:row>0</xdr:row>
      <xdr:rowOff>85725</xdr:rowOff>
    </xdr:from>
    <xdr:to>
      <xdr:col>13</xdr:col>
      <xdr:colOff>2257425</xdr:colOff>
      <xdr:row>2</xdr:row>
      <xdr:rowOff>38100</xdr:rowOff>
    </xdr:to>
    <xdr:pic>
      <xdr:nvPicPr>
        <xdr:cNvPr id="20384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92025" y="85725"/>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247650</xdr:colOff>
      <xdr:row>0</xdr:row>
      <xdr:rowOff>9525</xdr:rowOff>
    </xdr:from>
    <xdr:to>
      <xdr:col>4</xdr:col>
      <xdr:colOff>561975</xdr:colOff>
      <xdr:row>1</xdr:row>
      <xdr:rowOff>47625</xdr:rowOff>
    </xdr:to>
    <xdr:pic>
      <xdr:nvPicPr>
        <xdr:cNvPr id="20384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0275" y="9525"/>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56</xdr:col>
      <xdr:colOff>114300</xdr:colOff>
      <xdr:row>0</xdr:row>
      <xdr:rowOff>95250</xdr:rowOff>
    </xdr:from>
    <xdr:to>
      <xdr:col>60</xdr:col>
      <xdr:colOff>180975</xdr:colOff>
      <xdr:row>1</xdr:row>
      <xdr:rowOff>361950</xdr:rowOff>
    </xdr:to>
    <xdr:pic>
      <xdr:nvPicPr>
        <xdr:cNvPr id="16538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6927175" y="95250"/>
          <a:ext cx="132397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285750</xdr:colOff>
      <xdr:row>0</xdr:row>
      <xdr:rowOff>209550</xdr:rowOff>
    </xdr:from>
    <xdr:to>
      <xdr:col>5</xdr:col>
      <xdr:colOff>2905125</xdr:colOff>
      <xdr:row>1</xdr:row>
      <xdr:rowOff>228600</xdr:rowOff>
    </xdr:to>
    <xdr:pic>
      <xdr:nvPicPr>
        <xdr:cNvPr id="16538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00875" y="209550"/>
          <a:ext cx="26193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1219200</xdr:colOff>
      <xdr:row>0</xdr:row>
      <xdr:rowOff>219075</xdr:rowOff>
    </xdr:from>
    <xdr:to>
      <xdr:col>14</xdr:col>
      <xdr:colOff>76200</xdr:colOff>
      <xdr:row>3</xdr:row>
      <xdr:rowOff>9525</xdr:rowOff>
    </xdr:to>
    <xdr:pic>
      <xdr:nvPicPr>
        <xdr:cNvPr id="18868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97025" y="219075"/>
          <a:ext cx="9239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219075</xdr:colOff>
      <xdr:row>0</xdr:row>
      <xdr:rowOff>257175</xdr:rowOff>
    </xdr:from>
    <xdr:to>
      <xdr:col>4</xdr:col>
      <xdr:colOff>942975</xdr:colOff>
      <xdr:row>2</xdr:row>
      <xdr:rowOff>104775</xdr:rowOff>
    </xdr:to>
    <xdr:pic>
      <xdr:nvPicPr>
        <xdr:cNvPr id="18868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7175"/>
          <a:ext cx="18002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28"/>
  <sheetViews>
    <sheetView view="pageBreakPreview" topLeftCell="A16" zoomScale="112" zoomScaleNormal="100" zoomScaleSheetLayoutView="112" workbookViewId="0">
      <selection activeCell="N19" sqref="N19"/>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27"/>
      <c r="B1" s="128"/>
      <c r="C1" s="128"/>
      <c r="D1" s="128"/>
      <c r="E1" s="128"/>
      <c r="F1" s="128"/>
      <c r="G1" s="128"/>
      <c r="H1" s="128"/>
      <c r="I1" s="128"/>
      <c r="J1" s="128"/>
      <c r="K1" s="129"/>
    </row>
    <row r="2" spans="1:11" ht="116.25" customHeight="1" x14ac:dyDescent="0.2">
      <c r="A2" s="286" t="s">
        <v>327</v>
      </c>
      <c r="B2" s="287"/>
      <c r="C2" s="287"/>
      <c r="D2" s="287"/>
      <c r="E2" s="287"/>
      <c r="F2" s="287"/>
      <c r="G2" s="287"/>
      <c r="H2" s="287"/>
      <c r="I2" s="287"/>
      <c r="J2" s="287"/>
      <c r="K2" s="288"/>
    </row>
    <row r="3" spans="1:11" ht="14.25" x14ac:dyDescent="0.2">
      <c r="A3" s="130"/>
      <c r="B3" s="131"/>
      <c r="C3" s="131"/>
      <c r="D3" s="131"/>
      <c r="E3" s="131"/>
      <c r="F3" s="131"/>
      <c r="G3" s="131"/>
      <c r="H3" s="131"/>
      <c r="I3" s="131"/>
      <c r="J3" s="131"/>
      <c r="K3" s="132"/>
    </row>
    <row r="4" spans="1:11" x14ac:dyDescent="0.2">
      <c r="A4" s="133"/>
      <c r="B4" s="134"/>
      <c r="C4" s="134"/>
      <c r="D4" s="134"/>
      <c r="E4" s="134"/>
      <c r="F4" s="134"/>
      <c r="G4" s="134"/>
      <c r="H4" s="134"/>
      <c r="I4" s="134"/>
      <c r="J4" s="134"/>
      <c r="K4" s="135"/>
    </row>
    <row r="5" spans="1:11" x14ac:dyDescent="0.2">
      <c r="A5" s="133"/>
      <c r="B5" s="134"/>
      <c r="C5" s="134"/>
      <c r="D5" s="134"/>
      <c r="E5" s="134"/>
      <c r="F5" s="134"/>
      <c r="G5" s="134"/>
      <c r="H5" s="134"/>
      <c r="I5" s="134"/>
      <c r="J5" s="134"/>
      <c r="K5" s="135"/>
    </row>
    <row r="6" spans="1:11" x14ac:dyDescent="0.2">
      <c r="A6" s="133"/>
      <c r="B6" s="134"/>
      <c r="C6" s="134"/>
      <c r="D6" s="134"/>
      <c r="E6" s="134"/>
      <c r="F6" s="134"/>
      <c r="G6" s="134"/>
      <c r="H6" s="134"/>
      <c r="I6" s="134"/>
      <c r="J6" s="134"/>
      <c r="K6" s="135"/>
    </row>
    <row r="7" spans="1:11" x14ac:dyDescent="0.2">
      <c r="A7" s="133"/>
      <c r="B7" s="134"/>
      <c r="C7" s="134"/>
      <c r="D7" s="134"/>
      <c r="E7" s="134"/>
      <c r="F7" s="134"/>
      <c r="G7" s="134"/>
      <c r="H7" s="134"/>
      <c r="I7" s="134"/>
      <c r="J7" s="134"/>
      <c r="K7" s="135"/>
    </row>
    <row r="8" spans="1:11" x14ac:dyDescent="0.2">
      <c r="A8" s="133"/>
      <c r="B8" s="134"/>
      <c r="C8" s="134"/>
      <c r="D8" s="134"/>
      <c r="E8" s="134"/>
      <c r="F8" s="134"/>
      <c r="G8" s="134"/>
      <c r="H8" s="134"/>
      <c r="I8" s="134"/>
      <c r="J8" s="134"/>
      <c r="K8" s="135"/>
    </row>
    <row r="9" spans="1:11" x14ac:dyDescent="0.2">
      <c r="A9" s="133"/>
      <c r="B9" s="134"/>
      <c r="C9" s="134"/>
      <c r="D9" s="134"/>
      <c r="E9" s="134"/>
      <c r="F9" s="134"/>
      <c r="G9" s="134"/>
      <c r="H9" s="134"/>
      <c r="I9" s="134"/>
      <c r="J9" s="134"/>
      <c r="K9" s="135"/>
    </row>
    <row r="10" spans="1:11" x14ac:dyDescent="0.2">
      <c r="A10" s="133"/>
      <c r="B10" s="134"/>
      <c r="C10" s="134"/>
      <c r="D10" s="134"/>
      <c r="E10" s="134"/>
      <c r="F10" s="134"/>
      <c r="G10" s="134"/>
      <c r="H10" s="134"/>
      <c r="I10" s="134"/>
      <c r="J10" s="134"/>
      <c r="K10" s="135"/>
    </row>
    <row r="11" spans="1:11" x14ac:dyDescent="0.2">
      <c r="A11" s="133"/>
      <c r="B11" s="134"/>
      <c r="C11" s="134"/>
      <c r="D11" s="134"/>
      <c r="E11" s="134"/>
      <c r="F11" s="134"/>
      <c r="G11" s="134"/>
      <c r="H11" s="134"/>
      <c r="I11" s="134"/>
      <c r="J11" s="134"/>
      <c r="K11" s="135"/>
    </row>
    <row r="12" spans="1:11" ht="51.75" customHeight="1" x14ac:dyDescent="0.35">
      <c r="A12" s="277"/>
      <c r="B12" s="278"/>
      <c r="C12" s="278"/>
      <c r="D12" s="278"/>
      <c r="E12" s="278"/>
      <c r="F12" s="278"/>
      <c r="G12" s="278"/>
      <c r="H12" s="278"/>
      <c r="I12" s="278"/>
      <c r="J12" s="278"/>
      <c r="K12" s="279"/>
    </row>
    <row r="13" spans="1:11" ht="71.25" customHeight="1" x14ac:dyDescent="0.2">
      <c r="A13" s="289"/>
      <c r="B13" s="290"/>
      <c r="C13" s="290"/>
      <c r="D13" s="290"/>
      <c r="E13" s="290"/>
      <c r="F13" s="290"/>
      <c r="G13" s="290"/>
      <c r="H13" s="290"/>
      <c r="I13" s="290"/>
      <c r="J13" s="290"/>
      <c r="K13" s="291"/>
    </row>
    <row r="14" spans="1:11" ht="72" customHeight="1" x14ac:dyDescent="0.2">
      <c r="A14" s="295" t="s">
        <v>336</v>
      </c>
      <c r="B14" s="296"/>
      <c r="C14" s="296"/>
      <c r="D14" s="296"/>
      <c r="E14" s="296"/>
      <c r="F14" s="296"/>
      <c r="G14" s="296"/>
      <c r="H14" s="296"/>
      <c r="I14" s="296"/>
      <c r="J14" s="296"/>
      <c r="K14" s="297"/>
    </row>
    <row r="15" spans="1:11" ht="51.75" customHeight="1" x14ac:dyDescent="0.2">
      <c r="A15" s="292"/>
      <c r="B15" s="293"/>
      <c r="C15" s="293"/>
      <c r="D15" s="293"/>
      <c r="E15" s="293"/>
      <c r="F15" s="293"/>
      <c r="G15" s="293"/>
      <c r="H15" s="293"/>
      <c r="I15" s="293"/>
      <c r="J15" s="293"/>
      <c r="K15" s="294"/>
    </row>
    <row r="16" spans="1:11" x14ac:dyDescent="0.2">
      <c r="A16" s="133"/>
      <c r="B16" s="134"/>
      <c r="C16" s="134"/>
      <c r="D16" s="134"/>
      <c r="E16" s="134"/>
      <c r="F16" s="134"/>
      <c r="G16" s="134"/>
      <c r="H16" s="134"/>
      <c r="I16" s="134"/>
      <c r="J16" s="134"/>
      <c r="K16" s="135"/>
    </row>
    <row r="17" spans="1:11" ht="25.5" x14ac:dyDescent="0.35">
      <c r="A17" s="280"/>
      <c r="B17" s="281"/>
      <c r="C17" s="281"/>
      <c r="D17" s="281"/>
      <c r="E17" s="281"/>
      <c r="F17" s="281"/>
      <c r="G17" s="281"/>
      <c r="H17" s="281"/>
      <c r="I17" s="281"/>
      <c r="J17" s="281"/>
      <c r="K17" s="282"/>
    </row>
    <row r="18" spans="1:11" ht="24.75" customHeight="1" x14ac:dyDescent="0.2">
      <c r="A18" s="274" t="s">
        <v>67</v>
      </c>
      <c r="B18" s="275"/>
      <c r="C18" s="275"/>
      <c r="D18" s="275"/>
      <c r="E18" s="275"/>
      <c r="F18" s="275"/>
      <c r="G18" s="275"/>
      <c r="H18" s="275"/>
      <c r="I18" s="275"/>
      <c r="J18" s="275"/>
      <c r="K18" s="276"/>
    </row>
    <row r="19" spans="1:11" s="24" customFormat="1" ht="35.25" customHeight="1" x14ac:dyDescent="0.2">
      <c r="A19" s="304" t="s">
        <v>63</v>
      </c>
      <c r="B19" s="305"/>
      <c r="C19" s="305"/>
      <c r="D19" s="305"/>
      <c r="E19" s="306"/>
      <c r="F19" s="283" t="s">
        <v>336</v>
      </c>
      <c r="G19" s="284"/>
      <c r="H19" s="284"/>
      <c r="I19" s="284"/>
      <c r="J19" s="284"/>
      <c r="K19" s="285"/>
    </row>
    <row r="20" spans="1:11" s="24" customFormat="1" ht="35.25" customHeight="1" x14ac:dyDescent="0.2">
      <c r="A20" s="307" t="s">
        <v>64</v>
      </c>
      <c r="B20" s="308"/>
      <c r="C20" s="308"/>
      <c r="D20" s="308"/>
      <c r="E20" s="309"/>
      <c r="F20" s="283" t="s">
        <v>326</v>
      </c>
      <c r="G20" s="284"/>
      <c r="H20" s="284"/>
      <c r="I20" s="284"/>
      <c r="J20" s="284"/>
      <c r="K20" s="285"/>
    </row>
    <row r="21" spans="1:11" s="24" customFormat="1" ht="35.25" customHeight="1" x14ac:dyDescent="0.2">
      <c r="A21" s="307" t="s">
        <v>65</v>
      </c>
      <c r="B21" s="308"/>
      <c r="C21" s="308"/>
      <c r="D21" s="308"/>
      <c r="E21" s="309"/>
      <c r="F21" s="283" t="s">
        <v>329</v>
      </c>
      <c r="G21" s="284"/>
      <c r="H21" s="284"/>
      <c r="I21" s="284"/>
      <c r="J21" s="284"/>
      <c r="K21" s="285"/>
    </row>
    <row r="22" spans="1:11" s="24" customFormat="1" ht="35.25" customHeight="1" x14ac:dyDescent="0.2">
      <c r="A22" s="307" t="s">
        <v>66</v>
      </c>
      <c r="B22" s="308"/>
      <c r="C22" s="308"/>
      <c r="D22" s="308"/>
      <c r="E22" s="309"/>
      <c r="F22" s="283">
        <v>42176</v>
      </c>
      <c r="G22" s="284"/>
      <c r="H22" s="284"/>
      <c r="I22" s="284"/>
      <c r="J22" s="284"/>
      <c r="K22" s="285"/>
    </row>
    <row r="23" spans="1:11" s="24" customFormat="1" ht="35.25" customHeight="1" x14ac:dyDescent="0.2">
      <c r="A23" s="310" t="s">
        <v>68</v>
      </c>
      <c r="B23" s="311"/>
      <c r="C23" s="311"/>
      <c r="D23" s="311"/>
      <c r="E23" s="312"/>
      <c r="F23" s="227">
        <v>6</v>
      </c>
      <c r="G23" s="136" t="s">
        <v>315</v>
      </c>
      <c r="H23" s="136"/>
      <c r="I23" s="136"/>
      <c r="J23" s="136"/>
      <c r="K23" s="137"/>
    </row>
    <row r="24" spans="1:11" ht="20.25" x14ac:dyDescent="0.3">
      <c r="A24" s="301"/>
      <c r="B24" s="302"/>
      <c r="C24" s="302"/>
      <c r="D24" s="302"/>
      <c r="E24" s="302"/>
      <c r="F24" s="302"/>
      <c r="G24" s="302"/>
      <c r="H24" s="302"/>
      <c r="I24" s="302"/>
      <c r="J24" s="302"/>
      <c r="K24" s="303"/>
    </row>
    <row r="25" spans="1:11" x14ac:dyDescent="0.2">
      <c r="A25" s="133"/>
      <c r="B25" s="134"/>
      <c r="C25" s="134"/>
      <c r="D25" s="134"/>
      <c r="E25" s="134"/>
      <c r="F25" s="134"/>
      <c r="G25" s="134"/>
      <c r="H25" s="134"/>
      <c r="I25" s="134"/>
      <c r="J25" s="134"/>
      <c r="K25" s="135"/>
    </row>
    <row r="26" spans="1:11" ht="20.25" x14ac:dyDescent="0.3">
      <c r="A26" s="298"/>
      <c r="B26" s="299"/>
      <c r="C26" s="299"/>
      <c r="D26" s="299"/>
      <c r="E26" s="299"/>
      <c r="F26" s="299"/>
      <c r="G26" s="299"/>
      <c r="H26" s="299"/>
      <c r="I26" s="299"/>
      <c r="J26" s="299"/>
      <c r="K26" s="300"/>
    </row>
    <row r="27" spans="1:11" x14ac:dyDescent="0.2">
      <c r="A27" s="133"/>
      <c r="B27" s="134"/>
      <c r="C27" s="134"/>
      <c r="D27" s="134"/>
      <c r="E27" s="134"/>
      <c r="F27" s="134"/>
      <c r="G27" s="134"/>
      <c r="H27" s="134"/>
      <c r="I27" s="134"/>
      <c r="J27" s="134"/>
      <c r="K27" s="135"/>
    </row>
    <row r="28" spans="1:11" x14ac:dyDescent="0.2">
      <c r="A28" s="138"/>
      <c r="B28" s="139"/>
      <c r="C28" s="139"/>
      <c r="D28" s="139"/>
      <c r="E28" s="139"/>
      <c r="F28" s="139"/>
      <c r="G28" s="139"/>
      <c r="H28" s="139"/>
      <c r="I28" s="139"/>
      <c r="J28" s="139"/>
      <c r="K28" s="140"/>
    </row>
  </sheetData>
  <mergeCells count="18">
    <mergeCell ref="F22:K22"/>
    <mergeCell ref="A26:K26"/>
    <mergeCell ref="A24:K24"/>
    <mergeCell ref="A19:E19"/>
    <mergeCell ref="A20:E20"/>
    <mergeCell ref="A21:E21"/>
    <mergeCell ref="A22:E22"/>
    <mergeCell ref="A23:E23"/>
    <mergeCell ref="F20:K20"/>
    <mergeCell ref="A18:K18"/>
    <mergeCell ref="A12:K12"/>
    <mergeCell ref="A17:K17"/>
    <mergeCell ref="F21:K21"/>
    <mergeCell ref="A2:K2"/>
    <mergeCell ref="A13:K13"/>
    <mergeCell ref="A15:K15"/>
    <mergeCell ref="A14:K14"/>
    <mergeCell ref="F19:K19"/>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M51"/>
  <sheetViews>
    <sheetView zoomScale="78" zoomScaleNormal="78" workbookViewId="0">
      <selection activeCell="N19" sqref="N19"/>
    </sheetView>
  </sheetViews>
  <sheetFormatPr defaultRowHeight="15.75" x14ac:dyDescent="0.2"/>
  <cols>
    <col min="1" max="1" width="2.5703125" style="68" customWidth="1"/>
    <col min="2" max="2" width="26.140625" style="87" bestFit="1" customWidth="1"/>
    <col min="3" max="3" width="28.42578125" style="68" bestFit="1" customWidth="1"/>
    <col min="4" max="4" width="27" style="272" hidden="1" customWidth="1"/>
    <col min="5" max="5" width="36.28515625" style="68" customWidth="1"/>
    <col min="6" max="6" width="2.42578125" style="68" customWidth="1"/>
    <col min="7" max="7" width="2.5703125" style="68" customWidth="1"/>
    <col min="8" max="8" width="119.85546875" style="68" customWidth="1"/>
    <col min="9" max="16384" width="9.140625" style="68"/>
  </cols>
  <sheetData>
    <row r="1" spans="1:13" ht="12" customHeight="1" x14ac:dyDescent="0.2">
      <c r="A1" s="66"/>
      <c r="B1" s="67"/>
      <c r="C1" s="66"/>
      <c r="D1" s="265"/>
      <c r="E1" s="66"/>
      <c r="F1" s="66"/>
      <c r="G1" s="64"/>
      <c r="H1" s="313" t="s">
        <v>87</v>
      </c>
    </row>
    <row r="2" spans="1:13" ht="51" customHeight="1" x14ac:dyDescent="0.2">
      <c r="A2" s="66"/>
      <c r="B2" s="322" t="s">
        <v>336</v>
      </c>
      <c r="C2" s="323"/>
      <c r="D2" s="323"/>
      <c r="E2" s="324"/>
      <c r="F2" s="66"/>
      <c r="H2" s="314"/>
      <c r="I2" s="65"/>
      <c r="J2" s="65"/>
      <c r="K2" s="65"/>
      <c r="L2" s="65"/>
      <c r="M2" s="69"/>
    </row>
    <row r="3" spans="1:13" ht="20.25" customHeight="1" x14ac:dyDescent="0.2">
      <c r="A3" s="66"/>
      <c r="B3" s="319" t="s">
        <v>18</v>
      </c>
      <c r="C3" s="320"/>
      <c r="D3" s="320"/>
      <c r="E3" s="321"/>
      <c r="F3" s="66"/>
      <c r="H3" s="314"/>
      <c r="I3" s="70"/>
      <c r="J3" s="70"/>
      <c r="K3" s="70"/>
      <c r="L3" s="70"/>
    </row>
    <row r="4" spans="1:13" ht="48" x14ac:dyDescent="0.2">
      <c r="A4" s="66"/>
      <c r="B4" s="325" t="s">
        <v>88</v>
      </c>
      <c r="C4" s="326"/>
      <c r="D4" s="326"/>
      <c r="E4" s="327"/>
      <c r="F4" s="66"/>
      <c r="H4" s="71" t="s">
        <v>75</v>
      </c>
      <c r="I4" s="72"/>
      <c r="J4" s="72"/>
      <c r="K4" s="72"/>
      <c r="L4" s="72"/>
    </row>
    <row r="5" spans="1:13" ht="45" customHeight="1" x14ac:dyDescent="0.2">
      <c r="A5" s="66"/>
      <c r="B5" s="315" t="s">
        <v>329</v>
      </c>
      <c r="C5" s="316"/>
      <c r="D5" s="317" t="s">
        <v>70</v>
      </c>
      <c r="E5" s="318"/>
      <c r="F5" s="66"/>
      <c r="H5" s="71" t="s">
        <v>76</v>
      </c>
      <c r="I5" s="72"/>
      <c r="J5" s="72"/>
      <c r="K5" s="72"/>
      <c r="L5" s="72"/>
    </row>
    <row r="6" spans="1:13" ht="39.75" customHeight="1" x14ac:dyDescent="0.2">
      <c r="A6" s="66"/>
      <c r="B6" s="103" t="s">
        <v>9</v>
      </c>
      <c r="C6" s="103" t="s">
        <v>10</v>
      </c>
      <c r="D6" s="266" t="s">
        <v>43</v>
      </c>
      <c r="E6" s="103" t="s">
        <v>62</v>
      </c>
      <c r="F6" s="66"/>
      <c r="H6" s="71" t="s">
        <v>77</v>
      </c>
      <c r="I6" s="72"/>
      <c r="J6" s="72"/>
      <c r="K6" s="72"/>
      <c r="L6" s="72"/>
    </row>
    <row r="7" spans="1:13" s="76" customFormat="1" ht="41.25" customHeight="1" x14ac:dyDescent="0.2">
      <c r="A7" s="73"/>
      <c r="B7" s="74" t="s">
        <v>338</v>
      </c>
      <c r="C7" s="102" t="s">
        <v>337</v>
      </c>
      <c r="D7" s="267" t="s">
        <v>315</v>
      </c>
      <c r="E7" s="75" t="s">
        <v>349</v>
      </c>
      <c r="F7" s="73"/>
      <c r="H7" s="71" t="s">
        <v>78</v>
      </c>
      <c r="I7" s="72"/>
      <c r="J7" s="72"/>
      <c r="K7" s="72"/>
      <c r="L7" s="72"/>
    </row>
    <row r="8" spans="1:13" s="76" customFormat="1" ht="41.25" customHeight="1" x14ac:dyDescent="0.2">
      <c r="A8" s="73"/>
      <c r="B8" s="66"/>
      <c r="C8" s="66"/>
      <c r="D8" s="265"/>
      <c r="E8" s="161"/>
      <c r="F8" s="73"/>
      <c r="H8" s="71" t="s">
        <v>79</v>
      </c>
      <c r="I8" s="72"/>
      <c r="J8" s="72"/>
      <c r="K8" s="72"/>
      <c r="L8" s="72"/>
    </row>
    <row r="9" spans="1:13" s="76" customFormat="1" ht="41.25" customHeight="1" x14ac:dyDescent="0.2">
      <c r="A9" s="84"/>
      <c r="B9" s="81"/>
      <c r="C9" s="69"/>
      <c r="D9" s="268"/>
      <c r="E9" s="69"/>
      <c r="F9" s="84"/>
      <c r="H9" s="71" t="s">
        <v>80</v>
      </c>
      <c r="I9" s="72"/>
      <c r="J9" s="72"/>
      <c r="K9" s="72"/>
      <c r="L9" s="72"/>
    </row>
    <row r="10" spans="1:13" s="76" customFormat="1" ht="41.25" customHeight="1" x14ac:dyDescent="0.2">
      <c r="A10" s="84"/>
      <c r="D10" s="269"/>
      <c r="F10" s="84"/>
      <c r="H10" s="71" t="s">
        <v>81</v>
      </c>
      <c r="I10" s="72"/>
      <c r="J10" s="72"/>
      <c r="K10" s="72"/>
      <c r="L10" s="72"/>
    </row>
    <row r="11" spans="1:13" s="76" customFormat="1" ht="41.25" customHeight="1" x14ac:dyDescent="0.2">
      <c r="A11" s="86"/>
      <c r="D11" s="269"/>
      <c r="F11" s="86"/>
      <c r="H11" s="71" t="s">
        <v>82</v>
      </c>
      <c r="I11" s="72"/>
      <c r="J11" s="72"/>
      <c r="K11" s="72"/>
      <c r="L11" s="72"/>
    </row>
    <row r="12" spans="1:13" s="76" customFormat="1" ht="41.25" customHeight="1" x14ac:dyDescent="0.2">
      <c r="A12" s="86"/>
      <c r="D12" s="269"/>
      <c r="F12" s="86"/>
      <c r="H12" s="71" t="s">
        <v>83</v>
      </c>
      <c r="I12" s="72"/>
      <c r="J12" s="72"/>
      <c r="K12" s="72"/>
      <c r="L12" s="72"/>
    </row>
    <row r="13" spans="1:13" s="76" customFormat="1" ht="41.25" customHeight="1" x14ac:dyDescent="0.2">
      <c r="A13" s="85"/>
      <c r="B13" s="83"/>
      <c r="C13" s="83"/>
      <c r="D13" s="270"/>
      <c r="E13" s="83"/>
      <c r="F13" s="85"/>
      <c r="H13" s="71" t="s">
        <v>84</v>
      </c>
      <c r="I13" s="72"/>
      <c r="J13" s="72"/>
      <c r="K13" s="72"/>
      <c r="L13" s="72"/>
    </row>
    <row r="14" spans="1:13" s="76" customFormat="1" ht="41.25" customHeight="1" x14ac:dyDescent="0.2">
      <c r="A14" s="85"/>
      <c r="B14" s="83"/>
      <c r="C14" s="83"/>
      <c r="D14" s="270"/>
      <c r="E14" s="83"/>
      <c r="F14" s="85"/>
      <c r="H14" s="71" t="s">
        <v>85</v>
      </c>
      <c r="I14" s="72"/>
      <c r="J14" s="72"/>
      <c r="K14" s="72"/>
      <c r="L14" s="72"/>
    </row>
    <row r="15" spans="1:13" s="76" customFormat="1" ht="42" customHeight="1" x14ac:dyDescent="0.2">
      <c r="A15" s="85"/>
      <c r="B15" s="83"/>
      <c r="C15" s="83"/>
      <c r="D15" s="270"/>
      <c r="E15" s="83"/>
      <c r="F15" s="85"/>
      <c r="H15" s="71" t="s">
        <v>86</v>
      </c>
      <c r="I15" s="72"/>
      <c r="J15" s="72"/>
      <c r="K15" s="72"/>
      <c r="L15" s="72"/>
    </row>
    <row r="16" spans="1:13" s="76" customFormat="1" ht="43.5" customHeight="1" x14ac:dyDescent="0.2">
      <c r="A16" s="85"/>
      <c r="B16" s="83"/>
      <c r="C16" s="83"/>
      <c r="D16" s="270"/>
      <c r="E16" s="83"/>
      <c r="F16" s="85"/>
      <c r="H16" s="90" t="s">
        <v>38</v>
      </c>
      <c r="I16" s="77"/>
      <c r="J16" s="77"/>
      <c r="K16" s="77"/>
      <c r="L16" s="77"/>
    </row>
    <row r="17" spans="1:12" s="76" customFormat="1" ht="43.5" customHeight="1" x14ac:dyDescent="0.2">
      <c r="A17" s="85"/>
      <c r="B17" s="85"/>
      <c r="C17" s="85"/>
      <c r="D17" s="271"/>
      <c r="E17" s="85"/>
      <c r="F17" s="85"/>
      <c r="H17" s="89" t="s">
        <v>34</v>
      </c>
      <c r="I17" s="77"/>
      <c r="J17" s="77"/>
      <c r="K17" s="77"/>
      <c r="L17" s="77"/>
    </row>
    <row r="18" spans="1:12" s="76" customFormat="1" ht="43.5" customHeight="1" x14ac:dyDescent="0.2">
      <c r="A18" s="85"/>
      <c r="B18" s="85"/>
      <c r="C18" s="85"/>
      <c r="D18" s="271"/>
      <c r="E18" s="85"/>
      <c r="F18" s="85"/>
      <c r="H18" s="89" t="s">
        <v>35</v>
      </c>
      <c r="I18" s="77"/>
      <c r="J18" s="77"/>
      <c r="K18" s="77"/>
      <c r="L18" s="77"/>
    </row>
    <row r="19" spans="1:12" s="76" customFormat="1" ht="43.5" customHeight="1" x14ac:dyDescent="0.2">
      <c r="A19" s="68"/>
      <c r="B19" s="85"/>
      <c r="C19" s="85"/>
      <c r="D19" s="271"/>
      <c r="E19" s="85"/>
      <c r="F19" s="68"/>
      <c r="H19" s="89" t="s">
        <v>36</v>
      </c>
      <c r="I19" s="77"/>
      <c r="J19" s="77"/>
      <c r="K19" s="77"/>
      <c r="L19" s="77"/>
    </row>
    <row r="20" spans="1:12" s="78" customFormat="1" ht="43.5" customHeight="1" x14ac:dyDescent="0.2">
      <c r="A20" s="68"/>
      <c r="B20" s="85"/>
      <c r="C20" s="85"/>
      <c r="D20" s="271"/>
      <c r="E20" s="85"/>
      <c r="F20" s="68"/>
      <c r="H20" s="89" t="s">
        <v>37</v>
      </c>
      <c r="I20" s="77"/>
      <c r="J20" s="77"/>
      <c r="K20" s="77"/>
      <c r="L20" s="77"/>
    </row>
    <row r="21" spans="1:12" s="78" customFormat="1" ht="43.5" customHeight="1" x14ac:dyDescent="0.2">
      <c r="A21" s="68"/>
      <c r="B21" s="85"/>
      <c r="C21" s="85"/>
      <c r="D21" s="271"/>
      <c r="E21" s="85"/>
      <c r="F21" s="68"/>
      <c r="H21" s="90" t="s">
        <v>42</v>
      </c>
      <c r="I21" s="77"/>
      <c r="J21" s="79"/>
      <c r="K21" s="79"/>
      <c r="L21" s="79"/>
    </row>
    <row r="22" spans="1:12" s="78" customFormat="1" ht="43.5" customHeight="1" x14ac:dyDescent="0.2">
      <c r="A22" s="68"/>
      <c r="B22" s="85"/>
      <c r="C22" s="85"/>
      <c r="D22" s="271"/>
      <c r="E22" s="85"/>
      <c r="F22" s="68"/>
      <c r="H22" s="88" t="s">
        <v>39</v>
      </c>
      <c r="I22" s="80"/>
      <c r="J22" s="79"/>
      <c r="K22" s="79"/>
      <c r="L22" s="79"/>
    </row>
    <row r="23" spans="1:12" s="76" customFormat="1" ht="43.5" customHeight="1" x14ac:dyDescent="0.2">
      <c r="A23" s="68"/>
      <c r="B23" s="85"/>
      <c r="C23" s="85"/>
      <c r="D23" s="271"/>
      <c r="E23" s="85"/>
      <c r="F23" s="68"/>
      <c r="H23" s="88" t="s">
        <v>40</v>
      </c>
      <c r="I23" s="80"/>
      <c r="J23" s="79"/>
      <c r="K23" s="79"/>
      <c r="L23" s="79"/>
    </row>
    <row r="24" spans="1:12" s="76" customFormat="1" ht="31.5" customHeight="1" x14ac:dyDescent="0.2">
      <c r="A24" s="68"/>
      <c r="B24" s="85"/>
      <c r="C24" s="85"/>
      <c r="D24" s="271"/>
      <c r="E24" s="85"/>
      <c r="F24" s="68"/>
      <c r="H24" s="88" t="s">
        <v>41</v>
      </c>
      <c r="I24" s="80"/>
      <c r="J24" s="79"/>
      <c r="K24" s="79"/>
      <c r="L24" s="79"/>
    </row>
    <row r="25" spans="1:12" s="76" customFormat="1" ht="42.75" customHeight="1" x14ac:dyDescent="0.2">
      <c r="A25" s="68"/>
      <c r="B25" s="87"/>
      <c r="C25" s="68"/>
      <c r="D25" s="272"/>
      <c r="E25" s="68"/>
      <c r="F25" s="68"/>
      <c r="G25" s="69"/>
      <c r="J25" s="82"/>
      <c r="K25" s="82"/>
      <c r="L25" s="82"/>
    </row>
    <row r="26" spans="1:12" s="76" customFormat="1" ht="46.5" customHeight="1" x14ac:dyDescent="0.2">
      <c r="A26" s="68"/>
      <c r="B26" s="87"/>
      <c r="C26" s="68"/>
      <c r="D26" s="272"/>
      <c r="E26" s="68"/>
      <c r="F26" s="68"/>
    </row>
    <row r="27" spans="1:12" s="76" customFormat="1" ht="39" customHeight="1" x14ac:dyDescent="0.2">
      <c r="A27" s="68"/>
      <c r="B27" s="87"/>
      <c r="C27" s="68"/>
      <c r="D27" s="272"/>
      <c r="E27" s="68"/>
      <c r="F27" s="68"/>
    </row>
    <row r="28" spans="1:12" s="76" customFormat="1" ht="42" customHeight="1" x14ac:dyDescent="0.2">
      <c r="A28" s="68"/>
      <c r="B28" s="87"/>
      <c r="C28" s="68"/>
      <c r="D28" s="272"/>
      <c r="E28" s="68"/>
      <c r="F28" s="68"/>
      <c r="H28" s="83"/>
      <c r="I28" s="83"/>
      <c r="J28" s="83"/>
      <c r="K28" s="83"/>
      <c r="L28" s="83"/>
    </row>
    <row r="29" spans="1:12" s="83" customFormat="1" ht="44.25" customHeight="1" x14ac:dyDescent="0.2">
      <c r="A29" s="68"/>
      <c r="B29" s="87"/>
      <c r="C29" s="68"/>
      <c r="D29" s="272"/>
      <c r="E29" s="68"/>
      <c r="F29" s="68"/>
    </row>
    <row r="30" spans="1:12" s="83" customFormat="1" ht="34.5" customHeight="1" x14ac:dyDescent="0.2">
      <c r="A30" s="68"/>
      <c r="B30" s="87"/>
      <c r="C30" s="68"/>
      <c r="D30" s="272"/>
      <c r="E30" s="68"/>
      <c r="F30" s="68"/>
    </row>
    <row r="31" spans="1:12" s="83" customFormat="1" ht="38.25" customHeight="1" x14ac:dyDescent="0.2">
      <c r="A31" s="68"/>
      <c r="B31" s="87"/>
      <c r="C31" s="68"/>
      <c r="D31" s="272"/>
      <c r="E31" s="68"/>
      <c r="F31" s="68"/>
    </row>
    <row r="32" spans="1:12" s="83" customFormat="1" ht="52.5" customHeight="1" x14ac:dyDescent="0.2">
      <c r="A32" s="68"/>
      <c r="B32" s="87"/>
      <c r="C32" s="68"/>
      <c r="D32" s="272"/>
      <c r="E32" s="68"/>
      <c r="F32" s="68"/>
      <c r="H32" s="85"/>
      <c r="I32" s="85"/>
      <c r="J32" s="85"/>
      <c r="K32" s="85"/>
      <c r="L32" s="85"/>
    </row>
    <row r="33" spans="1:12" s="85" customFormat="1" ht="42.75" customHeight="1" x14ac:dyDescent="0.2">
      <c r="A33" s="68"/>
      <c r="B33" s="87"/>
      <c r="C33" s="68"/>
      <c r="D33" s="272"/>
      <c r="E33" s="68"/>
      <c r="F33" s="68"/>
    </row>
    <row r="34" spans="1:12" s="85" customFormat="1" ht="34.5" customHeight="1" x14ac:dyDescent="0.2">
      <c r="A34" s="68"/>
      <c r="B34" s="87"/>
      <c r="C34" s="68"/>
      <c r="D34" s="272"/>
      <c r="E34" s="68"/>
      <c r="F34" s="68"/>
    </row>
    <row r="35" spans="1:12" s="85" customFormat="1" ht="47.25" customHeight="1" x14ac:dyDescent="0.2">
      <c r="A35" s="68"/>
      <c r="B35" s="87"/>
      <c r="C35" s="68"/>
      <c r="D35" s="272"/>
      <c r="E35" s="68"/>
      <c r="F35" s="68"/>
    </row>
    <row r="36" spans="1:12" s="85" customFormat="1" ht="36.75" customHeight="1" x14ac:dyDescent="0.2">
      <c r="A36" s="68"/>
      <c r="B36" s="87"/>
      <c r="C36" s="68"/>
      <c r="D36" s="272"/>
      <c r="E36" s="68"/>
      <c r="F36" s="68"/>
    </row>
    <row r="37" spans="1:12" s="85" customFormat="1" ht="47.25" customHeight="1" x14ac:dyDescent="0.2">
      <c r="A37" s="68"/>
      <c r="B37" s="87"/>
      <c r="C37" s="68"/>
      <c r="D37" s="272"/>
      <c r="E37" s="68"/>
      <c r="F37" s="68"/>
    </row>
    <row r="38" spans="1:12" s="85" customFormat="1" ht="51" customHeight="1" x14ac:dyDescent="0.2">
      <c r="A38" s="68"/>
      <c r="B38" s="87"/>
      <c r="C38" s="68"/>
      <c r="D38" s="272"/>
      <c r="E38" s="68"/>
      <c r="F38" s="68"/>
    </row>
    <row r="39" spans="1:12" s="85" customFormat="1" ht="56.25" customHeight="1" x14ac:dyDescent="0.2">
      <c r="A39" s="68"/>
      <c r="B39" s="87"/>
      <c r="C39" s="68"/>
      <c r="D39" s="272"/>
      <c r="E39" s="68"/>
      <c r="F39" s="68"/>
    </row>
    <row r="40" spans="1:12" s="85" customFormat="1" ht="49.5" customHeight="1" x14ac:dyDescent="0.2">
      <c r="A40" s="68"/>
      <c r="B40" s="87"/>
      <c r="C40" s="68"/>
      <c r="D40" s="272"/>
      <c r="E40" s="68"/>
      <c r="F40" s="68"/>
      <c r="H40" s="68"/>
      <c r="I40" s="68"/>
      <c r="J40" s="68"/>
      <c r="K40" s="68"/>
      <c r="L40" s="68"/>
    </row>
    <row r="41" spans="1:12" ht="34.5" customHeight="1" x14ac:dyDescent="0.2"/>
    <row r="42" spans="1:12" ht="34.5" customHeight="1" x14ac:dyDescent="0.2"/>
    <row r="43" spans="1:12" ht="34.5" customHeight="1" x14ac:dyDescent="0.2"/>
    <row r="44" spans="1:12" ht="34.5" customHeight="1" x14ac:dyDescent="0.2"/>
    <row r="45" spans="1:12" ht="34.5" customHeight="1" x14ac:dyDescent="0.2"/>
    <row r="46" spans="1:12" ht="34.5" customHeight="1" x14ac:dyDescent="0.2"/>
    <row r="47" spans="1:12" ht="34.5" customHeight="1" x14ac:dyDescent="0.2"/>
    <row r="48" spans="1:12" ht="34.5" customHeight="1" x14ac:dyDescent="0.2"/>
    <row r="49" ht="34.5" customHeight="1" x14ac:dyDescent="0.2"/>
    <row r="50" ht="34.5" customHeight="1" x14ac:dyDescent="0.2"/>
    <row r="51" ht="34.5" customHeight="1" x14ac:dyDescent="0.2"/>
  </sheetData>
  <mergeCells count="6">
    <mergeCell ref="H1:H3"/>
    <mergeCell ref="B5:C5"/>
    <mergeCell ref="D5:E5"/>
    <mergeCell ref="B3:E3"/>
    <mergeCell ref="B2:E2"/>
    <mergeCell ref="B4:E4"/>
  </mergeCells>
  <phoneticPr fontId="1" type="noConversion"/>
  <hyperlinks>
    <hyperlink ref="C7"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29"/>
  <sheetViews>
    <sheetView view="pageBreakPreview" zoomScale="98" zoomScaleNormal="100" zoomScaleSheetLayoutView="98" workbookViewId="0">
      <selection activeCell="N19" sqref="N19"/>
    </sheetView>
  </sheetViews>
  <sheetFormatPr defaultColWidth="6.140625" defaultRowHeight="15.75" x14ac:dyDescent="0.25"/>
  <cols>
    <col min="1" max="1" width="6.140625" style="97" customWidth="1"/>
    <col min="2" max="2" width="16" style="163" customWidth="1"/>
    <col min="3" max="3" width="8.7109375" style="146" customWidth="1"/>
    <col min="4" max="4" width="16.85546875" style="99" hidden="1" customWidth="1"/>
    <col min="5" max="5" width="11.7109375" style="97" customWidth="1"/>
    <col min="6" max="6" width="28.85546875" style="94" customWidth="1"/>
    <col min="7" max="7" width="40.85546875" style="164" customWidth="1"/>
    <col min="8" max="8" width="12.42578125" style="145" customWidth="1"/>
    <col min="9" max="9" width="9.5703125" style="100" customWidth="1"/>
    <col min="10" max="11" width="8.5703125" style="101" customWidth="1"/>
    <col min="12" max="12" width="8.5703125" style="99" customWidth="1"/>
    <col min="13" max="16384" width="6.140625" style="94"/>
  </cols>
  <sheetData>
    <row r="1" spans="1:12" ht="44.25" customHeight="1" x14ac:dyDescent="0.25">
      <c r="A1" s="328" t="s">
        <v>336</v>
      </c>
      <c r="B1" s="328"/>
      <c r="C1" s="328"/>
      <c r="D1" s="328"/>
      <c r="E1" s="328"/>
      <c r="F1" s="329"/>
      <c r="G1" s="329"/>
      <c r="H1" s="329"/>
      <c r="I1" s="329"/>
      <c r="J1" s="328"/>
      <c r="K1" s="328"/>
      <c r="L1" s="328"/>
    </row>
    <row r="2" spans="1:12" ht="44.25" customHeight="1" x14ac:dyDescent="0.25">
      <c r="A2" s="330" t="s">
        <v>329</v>
      </c>
      <c r="B2" s="330"/>
      <c r="C2" s="330"/>
      <c r="D2" s="330"/>
      <c r="E2" s="330"/>
      <c r="F2" s="330"/>
      <c r="G2" s="162" t="s">
        <v>69</v>
      </c>
      <c r="H2" s="149"/>
      <c r="I2" s="331">
        <v>42176.69566701389</v>
      </c>
      <c r="J2" s="331"/>
      <c r="K2" s="331"/>
      <c r="L2" s="331"/>
    </row>
    <row r="3" spans="1:12" s="97" customFormat="1" ht="45" customHeight="1" x14ac:dyDescent="0.25">
      <c r="A3" s="95" t="s">
        <v>23</v>
      </c>
      <c r="B3" s="96" t="s">
        <v>27</v>
      </c>
      <c r="C3" s="96" t="s">
        <v>59</v>
      </c>
      <c r="D3" s="96" t="s">
        <v>89</v>
      </c>
      <c r="E3" s="95" t="s">
        <v>19</v>
      </c>
      <c r="F3" s="95" t="s">
        <v>6</v>
      </c>
      <c r="G3" s="95" t="s">
        <v>312</v>
      </c>
      <c r="H3" s="144" t="s">
        <v>109</v>
      </c>
      <c r="I3" s="141" t="s">
        <v>44</v>
      </c>
      <c r="J3" s="142" t="s">
        <v>106</v>
      </c>
      <c r="K3" s="142" t="s">
        <v>107</v>
      </c>
      <c r="L3" s="143" t="s">
        <v>108</v>
      </c>
    </row>
    <row r="4" spans="1:12" s="98" customFormat="1" ht="29.25" customHeight="1" x14ac:dyDescent="0.2">
      <c r="A4" s="63">
        <v>1</v>
      </c>
      <c r="B4" s="172" t="s">
        <v>268</v>
      </c>
      <c r="C4" s="96">
        <v>342</v>
      </c>
      <c r="D4" s="261">
        <v>24506322688</v>
      </c>
      <c r="E4" s="203">
        <v>36380</v>
      </c>
      <c r="F4" s="204" t="s">
        <v>339</v>
      </c>
      <c r="G4" s="205" t="s">
        <v>326</v>
      </c>
      <c r="H4" s="206" t="s">
        <v>232</v>
      </c>
      <c r="I4" s="141"/>
      <c r="J4" s="207" t="s">
        <v>330</v>
      </c>
      <c r="K4" s="207" t="s">
        <v>330</v>
      </c>
      <c r="L4" s="208"/>
    </row>
    <row r="5" spans="1:12" s="98" customFormat="1" ht="29.25" customHeight="1" x14ac:dyDescent="0.2">
      <c r="A5" s="63">
        <v>2</v>
      </c>
      <c r="B5" s="172" t="s">
        <v>269</v>
      </c>
      <c r="C5" s="96">
        <v>343</v>
      </c>
      <c r="D5" s="261">
        <v>53794264066</v>
      </c>
      <c r="E5" s="203">
        <v>35636</v>
      </c>
      <c r="F5" s="204" t="s">
        <v>340</v>
      </c>
      <c r="G5" s="205" t="s">
        <v>326</v>
      </c>
      <c r="H5" s="206" t="s">
        <v>232</v>
      </c>
      <c r="I5" s="141"/>
      <c r="J5" s="207" t="s">
        <v>330</v>
      </c>
      <c r="K5" s="207" t="s">
        <v>334</v>
      </c>
      <c r="L5" s="208"/>
    </row>
    <row r="6" spans="1:12" s="98" customFormat="1" ht="29.25" customHeight="1" x14ac:dyDescent="0.2">
      <c r="A6" s="63">
        <v>3</v>
      </c>
      <c r="B6" s="172" t="s">
        <v>270</v>
      </c>
      <c r="C6" s="96">
        <v>344</v>
      </c>
      <c r="D6" s="261">
        <v>26378480312</v>
      </c>
      <c r="E6" s="203">
        <v>34848</v>
      </c>
      <c r="F6" s="204" t="s">
        <v>341</v>
      </c>
      <c r="G6" s="205" t="s">
        <v>326</v>
      </c>
      <c r="H6" s="206" t="s">
        <v>232</v>
      </c>
      <c r="I6" s="141"/>
      <c r="J6" s="207" t="s">
        <v>330</v>
      </c>
      <c r="K6" s="207" t="s">
        <v>333</v>
      </c>
      <c r="L6" s="208"/>
    </row>
    <row r="7" spans="1:12" ht="29.25" customHeight="1" x14ac:dyDescent="0.25">
      <c r="A7" s="63">
        <v>4</v>
      </c>
      <c r="B7" s="172" t="s">
        <v>271</v>
      </c>
      <c r="C7" s="96">
        <v>345</v>
      </c>
      <c r="D7" s="261">
        <v>35740912832</v>
      </c>
      <c r="E7" s="203">
        <v>35886</v>
      </c>
      <c r="F7" s="204" t="s">
        <v>342</v>
      </c>
      <c r="G7" s="205" t="s">
        <v>326</v>
      </c>
      <c r="H7" s="206" t="s">
        <v>232</v>
      </c>
      <c r="I7" s="141"/>
      <c r="J7" s="207" t="s">
        <v>330</v>
      </c>
      <c r="K7" s="207" t="s">
        <v>331</v>
      </c>
      <c r="L7" s="208"/>
    </row>
    <row r="8" spans="1:12" ht="29.25" customHeight="1" x14ac:dyDescent="0.25">
      <c r="A8" s="63">
        <v>5</v>
      </c>
      <c r="B8" s="172" t="s">
        <v>272</v>
      </c>
      <c r="C8" s="96">
        <v>346</v>
      </c>
      <c r="D8" s="261">
        <v>23593784416</v>
      </c>
      <c r="E8" s="203">
        <v>35529</v>
      </c>
      <c r="F8" s="204" t="s">
        <v>343</v>
      </c>
      <c r="G8" s="205" t="s">
        <v>326</v>
      </c>
      <c r="H8" s="206" t="s">
        <v>232</v>
      </c>
      <c r="I8" s="141"/>
      <c r="J8" s="207" t="s">
        <v>330</v>
      </c>
      <c r="K8" s="207" t="s">
        <v>332</v>
      </c>
      <c r="L8" s="208"/>
    </row>
    <row r="9" spans="1:12" ht="29.25" customHeight="1" x14ac:dyDescent="0.25">
      <c r="A9" s="63">
        <v>6</v>
      </c>
      <c r="B9" s="172" t="s">
        <v>273</v>
      </c>
      <c r="C9" s="96">
        <v>347</v>
      </c>
      <c r="D9" s="261">
        <v>17252323252</v>
      </c>
      <c r="E9" s="203">
        <v>33530</v>
      </c>
      <c r="F9" s="204" t="s">
        <v>344</v>
      </c>
      <c r="G9" s="205" t="s">
        <v>326</v>
      </c>
      <c r="H9" s="206" t="s">
        <v>232</v>
      </c>
      <c r="I9" s="141"/>
      <c r="J9" s="207" t="s">
        <v>330</v>
      </c>
      <c r="K9" s="207" t="s">
        <v>335</v>
      </c>
      <c r="L9" s="208"/>
    </row>
    <row r="48" spans="6:6" x14ac:dyDescent="0.25">
      <c r="F48"/>
    </row>
    <row r="49" spans="6:6" x14ac:dyDescent="0.25">
      <c r="F49"/>
    </row>
    <row r="50" spans="6:6" x14ac:dyDescent="0.25">
      <c r="F50"/>
    </row>
    <row r="51" spans="6:6" x14ac:dyDescent="0.25">
      <c r="F51"/>
    </row>
    <row r="52" spans="6:6" x14ac:dyDescent="0.25">
      <c r="F52"/>
    </row>
    <row r="53" spans="6:6" x14ac:dyDescent="0.25">
      <c r="F53"/>
    </row>
    <row r="54" spans="6:6" x14ac:dyDescent="0.25">
      <c r="F54"/>
    </row>
    <row r="55" spans="6:6" x14ac:dyDescent="0.25">
      <c r="F55"/>
    </row>
    <row r="56" spans="6:6" x14ac:dyDescent="0.25">
      <c r="F56"/>
    </row>
    <row r="57" spans="6:6" x14ac:dyDescent="0.25">
      <c r="F57"/>
    </row>
    <row r="58" spans="6:6" x14ac:dyDescent="0.25">
      <c r="F58"/>
    </row>
    <row r="59" spans="6:6" x14ac:dyDescent="0.25">
      <c r="F59"/>
    </row>
    <row r="60" spans="6:6" x14ac:dyDescent="0.25">
      <c r="F60"/>
    </row>
    <row r="61" spans="6:6" x14ac:dyDescent="0.25">
      <c r="F61"/>
    </row>
    <row r="62" spans="6:6" x14ac:dyDescent="0.25">
      <c r="F62"/>
    </row>
    <row r="63" spans="6:6" x14ac:dyDescent="0.25">
      <c r="F63"/>
    </row>
    <row r="64" spans="6:6"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sheetData>
  <autoFilter ref="A3:L6"/>
  <sortState ref="C100:I103">
    <sortCondition ref="I100:I103"/>
  </sortState>
  <mergeCells count="3">
    <mergeCell ref="A1:L1"/>
    <mergeCell ref="A2:F2"/>
    <mergeCell ref="I2:L2"/>
  </mergeCells>
  <phoneticPr fontId="0" type="noConversion"/>
  <conditionalFormatting sqref="E4:E9">
    <cfRule type="cellIs" dxfId="5" priority="1" stopIfTrue="1" operator="between">
      <formula>35796</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P66"/>
  <sheetViews>
    <sheetView view="pageBreakPreview" zoomScale="60" zoomScaleNormal="100" workbookViewId="0">
      <selection activeCell="A45" sqref="A45"/>
    </sheetView>
  </sheetViews>
  <sheetFormatPr defaultRowHeight="12.75" x14ac:dyDescent="0.2"/>
  <cols>
    <col min="2" max="2" width="21.7109375" hidden="1" customWidth="1"/>
    <col min="4" max="4" width="16.5703125" bestFit="1" customWidth="1"/>
    <col min="5" max="5" width="43" bestFit="1" customWidth="1"/>
    <col min="6" max="6" width="32" bestFit="1" customWidth="1"/>
    <col min="7" max="7" width="12.85546875" customWidth="1"/>
    <col min="9" max="9" width="0" hidden="1" customWidth="1"/>
    <col min="11" max="11" width="13.140625" hidden="1" customWidth="1"/>
    <col min="12" max="12" width="10" customWidth="1"/>
    <col min="13" max="13" width="17" customWidth="1"/>
    <col min="14" max="14" width="30.7109375" customWidth="1"/>
    <col min="15" max="15" width="27.42578125" customWidth="1"/>
    <col min="16" max="16" width="14.140625" customWidth="1"/>
  </cols>
  <sheetData>
    <row r="1" spans="1:16" ht="48" customHeight="1" x14ac:dyDescent="0.2">
      <c r="A1" s="335" t="str">
        <f>('YARIŞMA BİLGİLERİ'!A2)</f>
        <v>Türkiye Atletizm Federasyonu
İstanbul Atletizm İl Temsilciliği</v>
      </c>
      <c r="B1" s="335"/>
      <c r="C1" s="335"/>
      <c r="D1" s="335"/>
      <c r="E1" s="335"/>
      <c r="F1" s="335"/>
      <c r="G1" s="335"/>
      <c r="H1" s="335"/>
      <c r="I1" s="335"/>
      <c r="J1" s="335"/>
      <c r="K1" s="335"/>
      <c r="L1" s="335"/>
      <c r="M1" s="335"/>
      <c r="N1" s="335"/>
      <c r="O1" s="335"/>
      <c r="P1" s="335"/>
    </row>
    <row r="2" spans="1:16" ht="18" customHeight="1" x14ac:dyDescent="0.2">
      <c r="A2" s="336" t="str">
        <f>'YARIŞMA BİLGİLERİ'!F19</f>
        <v>Rekor Deneme</v>
      </c>
      <c r="B2" s="336"/>
      <c r="C2" s="336"/>
      <c r="D2" s="336"/>
      <c r="E2" s="336"/>
      <c r="F2" s="336"/>
      <c r="G2" s="336"/>
      <c r="H2" s="336"/>
      <c r="I2" s="336"/>
      <c r="J2" s="336"/>
      <c r="K2" s="336"/>
      <c r="L2" s="336"/>
      <c r="M2" s="336"/>
      <c r="N2" s="336"/>
      <c r="O2" s="336"/>
      <c r="P2" s="336"/>
    </row>
    <row r="3" spans="1:16" ht="23.25" customHeight="1" x14ac:dyDescent="0.2">
      <c r="A3" s="337" t="s">
        <v>313</v>
      </c>
      <c r="B3" s="337"/>
      <c r="C3" s="337"/>
      <c r="D3" s="337"/>
      <c r="E3" s="337"/>
      <c r="F3" s="337"/>
      <c r="G3" s="337"/>
      <c r="H3" s="337"/>
      <c r="I3" s="337"/>
      <c r="J3" s="337"/>
      <c r="K3" s="337"/>
      <c r="L3" s="337"/>
      <c r="M3" s="337"/>
      <c r="N3" s="337"/>
      <c r="O3" s="337"/>
      <c r="P3" s="337"/>
    </row>
    <row r="4" spans="1:16" ht="23.25" customHeight="1" x14ac:dyDescent="0.2">
      <c r="A4" s="332" t="s">
        <v>136</v>
      </c>
      <c r="B4" s="332"/>
      <c r="C4" s="332"/>
      <c r="D4" s="332"/>
      <c r="E4" s="332"/>
      <c r="F4" s="332"/>
      <c r="G4" s="332"/>
      <c r="H4" s="173"/>
      <c r="J4" s="332" t="s">
        <v>197</v>
      </c>
      <c r="K4" s="332"/>
      <c r="L4" s="332"/>
      <c r="M4" s="332"/>
      <c r="N4" s="332"/>
      <c r="O4" s="332"/>
      <c r="P4" s="332"/>
    </row>
    <row r="5" spans="1:16" ht="31.5" customHeight="1" x14ac:dyDescent="0.2">
      <c r="A5" s="165" t="s">
        <v>316</v>
      </c>
      <c r="B5" s="165" t="s">
        <v>61</v>
      </c>
      <c r="C5" s="165" t="s">
        <v>60</v>
      </c>
      <c r="D5" s="166" t="s">
        <v>12</v>
      </c>
      <c r="E5" s="167" t="s">
        <v>13</v>
      </c>
      <c r="F5" s="167" t="s">
        <v>311</v>
      </c>
      <c r="G5" s="165" t="s">
        <v>137</v>
      </c>
      <c r="H5" s="173"/>
      <c r="I5" s="226"/>
      <c r="J5" s="165" t="s">
        <v>316</v>
      </c>
      <c r="K5" s="165" t="s">
        <v>61</v>
      </c>
      <c r="L5" s="165" t="s">
        <v>60</v>
      </c>
      <c r="M5" s="166" t="s">
        <v>12</v>
      </c>
      <c r="N5" s="167" t="s">
        <v>13</v>
      </c>
      <c r="O5" s="167" t="s">
        <v>311</v>
      </c>
      <c r="P5" s="165" t="s">
        <v>137</v>
      </c>
    </row>
    <row r="6" spans="1:16" ht="36.75" customHeight="1" x14ac:dyDescent="0.2">
      <c r="A6" s="234">
        <v>1</v>
      </c>
      <c r="B6" s="235" t="s">
        <v>118</v>
      </c>
      <c r="C6" s="236" t="str">
        <f>IF(ISERROR(VLOOKUP(B6,'KAYIT LİSTESİ'!$B$4:$H$555,2,0)),"",(VLOOKUP(B6,'KAYIT LİSTESİ'!$B$4:$H$555,2,0)))</f>
        <v/>
      </c>
      <c r="D6" s="237" t="str">
        <f>IF(ISERROR(VLOOKUP(B6,'KAYIT LİSTESİ'!$B$4:$H$555,4,0)),"",(VLOOKUP(B6,'KAYIT LİSTESİ'!$B$4:$H$555,4,0)))</f>
        <v/>
      </c>
      <c r="E6" s="238" t="str">
        <f>IF(ISERROR(VLOOKUP(B6,'KAYIT LİSTESİ'!$B$4:$H$555,5,0)),"",(VLOOKUP(B6,'KAYIT LİSTESİ'!$B$4:$H$555,5,0)))</f>
        <v/>
      </c>
      <c r="F6" s="238" t="str">
        <f>IF(ISERROR(VLOOKUP(B6,'KAYIT LİSTESİ'!$B$4:$H$555,6,0)),"",(VLOOKUP(B6,'KAYIT LİSTESİ'!$B$4:$H$555,6,0)))</f>
        <v/>
      </c>
      <c r="G6" s="244"/>
      <c r="H6" s="174"/>
      <c r="I6" s="53">
        <v>1</v>
      </c>
      <c r="J6" s="234">
        <v>1</v>
      </c>
      <c r="K6" s="235" t="s">
        <v>45</v>
      </c>
      <c r="L6" s="236" t="str">
        <f>IF(ISERROR(VLOOKUP(K6,'KAYIT LİSTESİ'!$B$4:$H$555,2,0)),"",(VLOOKUP(K6,'KAYIT LİSTESİ'!$B$4:$H$555,2,0)))</f>
        <v/>
      </c>
      <c r="M6" s="237" t="str">
        <f>IF(ISERROR(VLOOKUP(K6,'KAYIT LİSTESİ'!$B$4:$H$555,4,0)),"",(VLOOKUP(K6,'KAYIT LİSTESİ'!$B$4:$H$555,4,0)))</f>
        <v/>
      </c>
      <c r="N6" s="238" t="str">
        <f>IF(ISERROR(VLOOKUP(K6,'KAYIT LİSTESİ'!$B$4:$H$555,5,0)),"",(VLOOKUP(K6,'KAYIT LİSTESİ'!$B$4:$H$555,5,0)))</f>
        <v/>
      </c>
      <c r="O6" s="238" t="str">
        <f>IF(ISERROR(VLOOKUP(K6,'KAYIT LİSTESİ'!$B$4:$H$555,6,0)),"",(VLOOKUP(K6,'KAYIT LİSTESİ'!$B$4:$H$555,6,0)))</f>
        <v/>
      </c>
      <c r="P6" s="244"/>
    </row>
    <row r="7" spans="1:16" ht="36.75" customHeight="1" x14ac:dyDescent="0.2">
      <c r="A7" s="234">
        <v>2</v>
      </c>
      <c r="B7" s="235" t="s">
        <v>119</v>
      </c>
      <c r="C7" s="236" t="str">
        <f>IF(ISERROR(VLOOKUP(B7,'KAYIT LİSTESİ'!$B$4:$H$555,2,0)),"",(VLOOKUP(B7,'KAYIT LİSTESİ'!$B$4:$H$555,2,0)))</f>
        <v/>
      </c>
      <c r="D7" s="237" t="str">
        <f>IF(ISERROR(VLOOKUP(B7,'KAYIT LİSTESİ'!$B$4:$H$555,4,0)),"",(VLOOKUP(B7,'KAYIT LİSTESİ'!$B$4:$H$555,4,0)))</f>
        <v/>
      </c>
      <c r="E7" s="238" t="str">
        <f>IF(ISERROR(VLOOKUP(B7,'KAYIT LİSTESİ'!$B$4:$H$555,5,0)),"",(VLOOKUP(B7,'KAYIT LİSTESİ'!$B$4:$H$555,5,0)))</f>
        <v/>
      </c>
      <c r="F7" s="238" t="str">
        <f>IF(ISERROR(VLOOKUP(B7,'KAYIT LİSTESİ'!$B$4:$H$555,6,0)),"",(VLOOKUP(B7,'KAYIT LİSTESİ'!$B$4:$H$555,6,0)))</f>
        <v/>
      </c>
      <c r="G7" s="244"/>
      <c r="H7" s="174"/>
      <c r="I7" s="53">
        <v>2</v>
      </c>
      <c r="J7" s="234">
        <v>2</v>
      </c>
      <c r="K7" s="235" t="s">
        <v>46</v>
      </c>
      <c r="L7" s="236" t="str">
        <f>IF(ISERROR(VLOOKUP(K7,'KAYIT LİSTESİ'!$B$4:$H$555,2,0)),"",(VLOOKUP(K7,'KAYIT LİSTESİ'!$B$4:$H$555,2,0)))</f>
        <v/>
      </c>
      <c r="M7" s="237" t="str">
        <f>IF(ISERROR(VLOOKUP(K7,'KAYIT LİSTESİ'!$B$4:$H$555,4,0)),"",(VLOOKUP(K7,'KAYIT LİSTESİ'!$B$4:$H$555,4,0)))</f>
        <v/>
      </c>
      <c r="N7" s="238" t="str">
        <f>IF(ISERROR(VLOOKUP(K7,'KAYIT LİSTESİ'!$B$4:$H$555,5,0)),"",(VLOOKUP(K7,'KAYIT LİSTESİ'!$B$4:$H$555,5,0)))</f>
        <v/>
      </c>
      <c r="O7" s="238" t="str">
        <f>IF(ISERROR(VLOOKUP(K7,'KAYIT LİSTESİ'!$B$4:$H$555,6,0)),"",(VLOOKUP(K7,'KAYIT LİSTESİ'!$B$4:$H$555,6,0)))</f>
        <v/>
      </c>
      <c r="P7" s="244"/>
    </row>
    <row r="8" spans="1:16" ht="36.75" customHeight="1" x14ac:dyDescent="0.2">
      <c r="A8" s="234">
        <v>3</v>
      </c>
      <c r="B8" s="235" t="s">
        <v>120</v>
      </c>
      <c r="C8" s="236" t="str">
        <f>IF(ISERROR(VLOOKUP(B8,'KAYIT LİSTESİ'!$B$4:$H$555,2,0)),"",(VLOOKUP(B8,'KAYIT LİSTESİ'!$B$4:$H$555,2,0)))</f>
        <v/>
      </c>
      <c r="D8" s="237" t="str">
        <f>IF(ISERROR(VLOOKUP(B8,'KAYIT LİSTESİ'!$B$4:$H$555,4,0)),"",(VLOOKUP(B8,'KAYIT LİSTESİ'!$B$4:$H$555,4,0)))</f>
        <v/>
      </c>
      <c r="E8" s="238" t="str">
        <f>IF(ISERROR(VLOOKUP(B8,'KAYIT LİSTESİ'!$B$4:$H$555,5,0)),"",(VLOOKUP(B8,'KAYIT LİSTESİ'!$B$4:$H$555,5,0)))</f>
        <v/>
      </c>
      <c r="F8" s="238" t="str">
        <f>IF(ISERROR(VLOOKUP(B8,'KAYIT LİSTESİ'!$B$4:$H$555,6,0)),"",(VLOOKUP(B8,'KAYIT LİSTESİ'!$B$4:$H$555,6,0)))</f>
        <v/>
      </c>
      <c r="G8" s="244"/>
      <c r="H8" s="174"/>
      <c r="I8" s="53">
        <v>3</v>
      </c>
      <c r="J8" s="234">
        <v>3</v>
      </c>
      <c r="K8" s="235" t="s">
        <v>47</v>
      </c>
      <c r="L8" s="236" t="str">
        <f>IF(ISERROR(VLOOKUP(K8,'KAYIT LİSTESİ'!$B$4:$H$555,2,0)),"",(VLOOKUP(K8,'KAYIT LİSTESİ'!$B$4:$H$555,2,0)))</f>
        <v/>
      </c>
      <c r="M8" s="237" t="str">
        <f>IF(ISERROR(VLOOKUP(K8,'KAYIT LİSTESİ'!$B$4:$H$555,4,0)),"",(VLOOKUP(K8,'KAYIT LİSTESİ'!$B$4:$H$555,4,0)))</f>
        <v/>
      </c>
      <c r="N8" s="238" t="str">
        <f>IF(ISERROR(VLOOKUP(K8,'KAYIT LİSTESİ'!$B$4:$H$555,5,0)),"",(VLOOKUP(K8,'KAYIT LİSTESİ'!$B$4:$H$555,5,0)))</f>
        <v/>
      </c>
      <c r="O8" s="238" t="str">
        <f>IF(ISERROR(VLOOKUP(K8,'KAYIT LİSTESİ'!$B$4:$H$555,6,0)),"",(VLOOKUP(K8,'KAYIT LİSTESİ'!$B$4:$H$555,6,0)))</f>
        <v/>
      </c>
      <c r="P8" s="244"/>
    </row>
    <row r="9" spans="1:16" ht="36.75" customHeight="1" x14ac:dyDescent="0.2">
      <c r="A9" s="234">
        <v>4</v>
      </c>
      <c r="B9" s="235" t="s">
        <v>121</v>
      </c>
      <c r="C9" s="236" t="str">
        <f>IF(ISERROR(VLOOKUP(B9,'KAYIT LİSTESİ'!$B$4:$H$555,2,0)),"",(VLOOKUP(B9,'KAYIT LİSTESİ'!$B$4:$H$555,2,0)))</f>
        <v/>
      </c>
      <c r="D9" s="237" t="str">
        <f>IF(ISERROR(VLOOKUP(B9,'KAYIT LİSTESİ'!$B$4:$H$555,4,0)),"",(VLOOKUP(B9,'KAYIT LİSTESİ'!$B$4:$H$555,4,0)))</f>
        <v/>
      </c>
      <c r="E9" s="238" t="str">
        <f>IF(ISERROR(VLOOKUP(B9,'KAYIT LİSTESİ'!$B$4:$H$555,5,0)),"",(VLOOKUP(B9,'KAYIT LİSTESİ'!$B$4:$H$555,5,0)))</f>
        <v/>
      </c>
      <c r="F9" s="238" t="str">
        <f>IF(ISERROR(VLOOKUP(B9,'KAYIT LİSTESİ'!$B$4:$H$555,6,0)),"",(VLOOKUP(B9,'KAYIT LİSTESİ'!$B$4:$H$555,6,0)))</f>
        <v/>
      </c>
      <c r="G9" s="244"/>
      <c r="H9" s="174"/>
      <c r="I9" s="53">
        <v>4</v>
      </c>
      <c r="J9" s="234">
        <v>4</v>
      </c>
      <c r="K9" s="235" t="s">
        <v>48</v>
      </c>
      <c r="L9" s="236" t="str">
        <f>IF(ISERROR(VLOOKUP(K9,'KAYIT LİSTESİ'!$B$4:$H$555,2,0)),"",(VLOOKUP(K9,'KAYIT LİSTESİ'!$B$4:$H$555,2,0)))</f>
        <v/>
      </c>
      <c r="M9" s="237" t="str">
        <f>IF(ISERROR(VLOOKUP(K9,'KAYIT LİSTESİ'!$B$4:$H$555,4,0)),"",(VLOOKUP(K9,'KAYIT LİSTESİ'!$B$4:$H$555,4,0)))</f>
        <v/>
      </c>
      <c r="N9" s="238" t="str">
        <f>IF(ISERROR(VLOOKUP(K9,'KAYIT LİSTESİ'!$B$4:$H$555,5,0)),"",(VLOOKUP(K9,'KAYIT LİSTESİ'!$B$4:$H$555,5,0)))</f>
        <v/>
      </c>
      <c r="O9" s="238" t="str">
        <f>IF(ISERROR(VLOOKUP(K9,'KAYIT LİSTESİ'!$B$4:$H$555,6,0)),"",(VLOOKUP(K9,'KAYIT LİSTESİ'!$B$4:$H$555,6,0)))</f>
        <v/>
      </c>
      <c r="P9" s="244"/>
    </row>
    <row r="10" spans="1:16" ht="36.75" customHeight="1" x14ac:dyDescent="0.2">
      <c r="A10" s="234">
        <v>5</v>
      </c>
      <c r="B10" s="235" t="s">
        <v>122</v>
      </c>
      <c r="C10" s="236" t="str">
        <f>IF(ISERROR(VLOOKUP(B10,'KAYIT LİSTESİ'!$B$4:$H$555,2,0)),"",(VLOOKUP(B10,'KAYIT LİSTESİ'!$B$4:$H$555,2,0)))</f>
        <v/>
      </c>
      <c r="D10" s="237" t="str">
        <f>IF(ISERROR(VLOOKUP(B10,'KAYIT LİSTESİ'!$B$4:$H$555,4,0)),"",(VLOOKUP(B10,'KAYIT LİSTESİ'!$B$4:$H$555,4,0)))</f>
        <v/>
      </c>
      <c r="E10" s="238" t="str">
        <f>IF(ISERROR(VLOOKUP(B10,'KAYIT LİSTESİ'!$B$4:$H$555,5,0)),"",(VLOOKUP(B10,'KAYIT LİSTESİ'!$B$4:$H$555,5,0)))</f>
        <v/>
      </c>
      <c r="F10" s="238" t="str">
        <f>IF(ISERROR(VLOOKUP(B10,'KAYIT LİSTESİ'!$B$4:$H$555,6,0)),"",(VLOOKUP(B10,'KAYIT LİSTESİ'!$B$4:$H$555,6,0)))</f>
        <v/>
      </c>
      <c r="G10" s="244"/>
      <c r="H10" s="174"/>
      <c r="I10" s="53">
        <v>5</v>
      </c>
      <c r="J10" s="234">
        <v>5</v>
      </c>
      <c r="K10" s="235" t="s">
        <v>49</v>
      </c>
      <c r="L10" s="236" t="str">
        <f>IF(ISERROR(VLOOKUP(K10,'KAYIT LİSTESİ'!$B$4:$H$555,2,0)),"",(VLOOKUP(K10,'KAYIT LİSTESİ'!$B$4:$H$555,2,0)))</f>
        <v/>
      </c>
      <c r="M10" s="237" t="str">
        <f>IF(ISERROR(VLOOKUP(K10,'KAYIT LİSTESİ'!$B$4:$H$555,4,0)),"",(VLOOKUP(K10,'KAYIT LİSTESİ'!$B$4:$H$555,4,0)))</f>
        <v/>
      </c>
      <c r="N10" s="238" t="str">
        <f>IF(ISERROR(VLOOKUP(K10,'KAYIT LİSTESİ'!$B$4:$H$555,5,0)),"",(VLOOKUP(K10,'KAYIT LİSTESİ'!$B$4:$H$555,5,0)))</f>
        <v/>
      </c>
      <c r="O10" s="238" t="str">
        <f>IF(ISERROR(VLOOKUP(K10,'KAYIT LİSTESİ'!$B$4:$H$555,6,0)),"",(VLOOKUP(K10,'KAYIT LİSTESİ'!$B$4:$H$555,6,0)))</f>
        <v/>
      </c>
      <c r="P10" s="244"/>
    </row>
    <row r="11" spans="1:16" ht="36.75" customHeight="1" x14ac:dyDescent="0.2">
      <c r="A11" s="234">
        <v>6</v>
      </c>
      <c r="B11" s="235" t="s">
        <v>123</v>
      </c>
      <c r="C11" s="236" t="str">
        <f>IF(ISERROR(VLOOKUP(B11,'KAYIT LİSTESİ'!$B$4:$H$555,2,0)),"",(VLOOKUP(B11,'KAYIT LİSTESİ'!$B$4:$H$555,2,0)))</f>
        <v/>
      </c>
      <c r="D11" s="237" t="str">
        <f>IF(ISERROR(VLOOKUP(B11,'KAYIT LİSTESİ'!$B$4:$H$555,4,0)),"",(VLOOKUP(B11,'KAYIT LİSTESİ'!$B$4:$H$555,4,0)))</f>
        <v/>
      </c>
      <c r="E11" s="238" t="str">
        <f>IF(ISERROR(VLOOKUP(B11,'KAYIT LİSTESİ'!$B$4:$H$555,5,0)),"",(VLOOKUP(B11,'KAYIT LİSTESİ'!$B$4:$H$555,5,0)))</f>
        <v/>
      </c>
      <c r="F11" s="238" t="str">
        <f>IF(ISERROR(VLOOKUP(B11,'KAYIT LİSTESİ'!$B$4:$H$555,6,0)),"",(VLOOKUP(B11,'KAYIT LİSTESİ'!$B$4:$H$555,6,0)))</f>
        <v/>
      </c>
      <c r="G11" s="244"/>
      <c r="H11" s="174"/>
      <c r="I11" s="53">
        <v>6</v>
      </c>
      <c r="J11" s="234">
        <v>6</v>
      </c>
      <c r="K11" s="235" t="s">
        <v>50</v>
      </c>
      <c r="L11" s="236" t="str">
        <f>IF(ISERROR(VLOOKUP(K11,'KAYIT LİSTESİ'!$B$4:$H$555,2,0)),"",(VLOOKUP(K11,'KAYIT LİSTESİ'!$B$4:$H$555,2,0)))</f>
        <v/>
      </c>
      <c r="M11" s="237" t="str">
        <f>IF(ISERROR(VLOOKUP(K11,'KAYIT LİSTESİ'!$B$4:$H$555,4,0)),"",(VLOOKUP(K11,'KAYIT LİSTESİ'!$B$4:$H$555,4,0)))</f>
        <v/>
      </c>
      <c r="N11" s="238" t="str">
        <f>IF(ISERROR(VLOOKUP(K11,'KAYIT LİSTESİ'!$B$4:$H$555,5,0)),"",(VLOOKUP(K11,'KAYIT LİSTESİ'!$B$4:$H$555,5,0)))</f>
        <v/>
      </c>
      <c r="O11" s="238" t="str">
        <f>IF(ISERROR(VLOOKUP(K11,'KAYIT LİSTESİ'!$B$4:$H$555,6,0)),"",(VLOOKUP(K11,'KAYIT LİSTESİ'!$B$4:$H$555,6,0)))</f>
        <v/>
      </c>
      <c r="P11" s="244"/>
    </row>
    <row r="12" spans="1:16" ht="36.75" customHeight="1" x14ac:dyDescent="0.2">
      <c r="A12" s="234">
        <v>7</v>
      </c>
      <c r="B12" s="235" t="s">
        <v>124</v>
      </c>
      <c r="C12" s="236" t="str">
        <f>IF(ISERROR(VLOOKUP(B12,'KAYIT LİSTESİ'!$B$4:$H$555,2,0)),"",(VLOOKUP(B12,'KAYIT LİSTESİ'!$B$4:$H$555,2,0)))</f>
        <v/>
      </c>
      <c r="D12" s="237" t="str">
        <f>IF(ISERROR(VLOOKUP(B12,'KAYIT LİSTESİ'!$B$4:$H$555,4,0)),"",(VLOOKUP(B12,'KAYIT LİSTESİ'!$B$4:$H$555,4,0)))</f>
        <v/>
      </c>
      <c r="E12" s="238" t="str">
        <f>IF(ISERROR(VLOOKUP(B12,'KAYIT LİSTESİ'!$B$4:$H$555,5,0)),"",(VLOOKUP(B12,'KAYIT LİSTESİ'!$B$4:$H$555,5,0)))</f>
        <v/>
      </c>
      <c r="F12" s="238" t="str">
        <f>IF(ISERROR(VLOOKUP(B12,'KAYIT LİSTESİ'!$B$4:$H$555,6,0)),"",(VLOOKUP(B12,'KAYIT LİSTESİ'!$B$4:$H$555,6,0)))</f>
        <v/>
      </c>
      <c r="G12" s="244"/>
      <c r="H12" s="174"/>
      <c r="I12" s="53">
        <v>7</v>
      </c>
      <c r="J12" s="234">
        <v>7</v>
      </c>
      <c r="K12" s="235" t="s">
        <v>198</v>
      </c>
      <c r="L12" s="236" t="str">
        <f>IF(ISERROR(VLOOKUP(K12,'KAYIT LİSTESİ'!$B$4:$H$555,2,0)),"",(VLOOKUP(K12,'KAYIT LİSTESİ'!$B$4:$H$555,2,0)))</f>
        <v/>
      </c>
      <c r="M12" s="237" t="str">
        <f>IF(ISERROR(VLOOKUP(K12,'KAYIT LİSTESİ'!$B$4:$H$555,4,0)),"",(VLOOKUP(K12,'KAYIT LİSTESİ'!$B$4:$H$555,4,0)))</f>
        <v/>
      </c>
      <c r="N12" s="238" t="str">
        <f>IF(ISERROR(VLOOKUP(K12,'KAYIT LİSTESİ'!$B$4:$H$555,5,0)),"",(VLOOKUP(K12,'KAYIT LİSTESİ'!$B$4:$H$555,5,0)))</f>
        <v/>
      </c>
      <c r="O12" s="238" t="str">
        <f>IF(ISERROR(VLOOKUP(K12,'KAYIT LİSTESİ'!$B$4:$H$555,6,0)),"",(VLOOKUP(K12,'KAYIT LİSTESİ'!$B$4:$H$555,6,0)))</f>
        <v/>
      </c>
      <c r="P12" s="244"/>
    </row>
    <row r="13" spans="1:16" ht="36.75" customHeight="1" x14ac:dyDescent="0.2">
      <c r="A13" s="234">
        <v>8</v>
      </c>
      <c r="B13" s="235" t="s">
        <v>125</v>
      </c>
      <c r="C13" s="236" t="str">
        <f>IF(ISERROR(VLOOKUP(B13,'KAYIT LİSTESİ'!$B$4:$H$555,2,0)),"",(VLOOKUP(B13,'KAYIT LİSTESİ'!$B$4:$H$555,2,0)))</f>
        <v/>
      </c>
      <c r="D13" s="237" t="str">
        <f>IF(ISERROR(VLOOKUP(B13,'KAYIT LİSTESİ'!$B$4:$H$555,4,0)),"",(VLOOKUP(B13,'KAYIT LİSTESİ'!$B$4:$H$555,4,0)))</f>
        <v/>
      </c>
      <c r="E13" s="238" t="str">
        <f>IF(ISERROR(VLOOKUP(B13,'KAYIT LİSTESİ'!$B$4:$H$555,5,0)),"",(VLOOKUP(B13,'KAYIT LİSTESİ'!$B$4:$H$555,5,0)))</f>
        <v/>
      </c>
      <c r="F13" s="238" t="str">
        <f>IF(ISERROR(VLOOKUP(B13,'KAYIT LİSTESİ'!$B$4:$H$555,6,0)),"",(VLOOKUP(B13,'KAYIT LİSTESİ'!$B$4:$H$555,6,0)))</f>
        <v/>
      </c>
      <c r="G13" s="244"/>
      <c r="H13" s="174"/>
      <c r="I13" s="53">
        <v>8</v>
      </c>
      <c r="J13" s="234">
        <v>8</v>
      </c>
      <c r="K13" s="235" t="s">
        <v>199</v>
      </c>
      <c r="L13" s="236" t="str">
        <f>IF(ISERROR(VLOOKUP(K13,'KAYIT LİSTESİ'!$B$4:$H$555,2,0)),"",(VLOOKUP(K13,'KAYIT LİSTESİ'!$B$4:$H$555,2,0)))</f>
        <v/>
      </c>
      <c r="M13" s="237" t="str">
        <f>IF(ISERROR(VLOOKUP(K13,'KAYIT LİSTESİ'!$B$4:$H$555,4,0)),"",(VLOOKUP(K13,'KAYIT LİSTESİ'!$B$4:$H$555,4,0)))</f>
        <v/>
      </c>
      <c r="N13" s="238" t="str">
        <f>IF(ISERROR(VLOOKUP(K13,'KAYIT LİSTESİ'!$B$4:$H$555,5,0)),"",(VLOOKUP(K13,'KAYIT LİSTESİ'!$B$4:$H$555,5,0)))</f>
        <v/>
      </c>
      <c r="O13" s="238" t="str">
        <f>IF(ISERROR(VLOOKUP(K13,'KAYIT LİSTESİ'!$B$4:$H$555,6,0)),"",(VLOOKUP(K13,'KAYIT LİSTESİ'!$B$4:$H$555,6,0)))</f>
        <v/>
      </c>
      <c r="P13" s="244"/>
    </row>
    <row r="14" spans="1:16" ht="36.75" customHeight="1" x14ac:dyDescent="0.3">
      <c r="A14" s="333" t="s">
        <v>181</v>
      </c>
      <c r="B14" s="333"/>
      <c r="C14" s="333"/>
      <c r="D14" s="333"/>
      <c r="E14" s="333"/>
      <c r="F14" s="333"/>
      <c r="G14" s="333"/>
      <c r="H14" s="173"/>
      <c r="I14" s="55">
        <v>9</v>
      </c>
      <c r="J14" s="334" t="s">
        <v>200</v>
      </c>
      <c r="K14" s="334"/>
      <c r="L14" s="334"/>
      <c r="M14" s="334"/>
      <c r="N14" s="334"/>
      <c r="O14" s="334"/>
      <c r="P14" s="334"/>
    </row>
    <row r="15" spans="1:16" ht="36.75" customHeight="1" x14ac:dyDescent="0.2">
      <c r="A15" s="165" t="s">
        <v>316</v>
      </c>
      <c r="B15" s="165" t="s">
        <v>61</v>
      </c>
      <c r="C15" s="165" t="s">
        <v>60</v>
      </c>
      <c r="D15" s="166" t="s">
        <v>12</v>
      </c>
      <c r="E15" s="167" t="s">
        <v>13</v>
      </c>
      <c r="F15" s="167" t="s">
        <v>311</v>
      </c>
      <c r="G15" s="165" t="s">
        <v>137</v>
      </c>
      <c r="H15" s="173"/>
      <c r="I15" s="55">
        <v>10</v>
      </c>
      <c r="J15" s="250" t="s">
        <v>5</v>
      </c>
      <c r="K15" s="251"/>
      <c r="L15" s="250" t="s">
        <v>59</v>
      </c>
      <c r="M15" s="250" t="s">
        <v>19</v>
      </c>
      <c r="N15" s="250" t="s">
        <v>6</v>
      </c>
      <c r="O15" s="250" t="s">
        <v>311</v>
      </c>
      <c r="P15" s="250" t="s">
        <v>137</v>
      </c>
    </row>
    <row r="16" spans="1:16" ht="36.75" customHeight="1" x14ac:dyDescent="0.2">
      <c r="A16" s="234">
        <v>1</v>
      </c>
      <c r="B16" s="235" t="s">
        <v>152</v>
      </c>
      <c r="C16" s="236" t="str">
        <f>IF(ISERROR(VLOOKUP(B16,'KAYIT LİSTESİ'!$B$4:$H$555,2,0)),"",(VLOOKUP(B16,'KAYIT LİSTESİ'!$B$4:$H$555,2,0)))</f>
        <v/>
      </c>
      <c r="D16" s="237" t="str">
        <f>IF(ISERROR(VLOOKUP(B16,'KAYIT LİSTESİ'!$B$4:$H$555,4,0)),"",(VLOOKUP(B16,'KAYIT LİSTESİ'!$B$4:$H$555,4,0)))</f>
        <v/>
      </c>
      <c r="E16" s="238" t="str">
        <f>IF(ISERROR(VLOOKUP(B16,'KAYIT LİSTESİ'!$B$4:$H$555,5,0)),"",(VLOOKUP(B16,'KAYIT LİSTESİ'!$B$4:$H$555,5,0)))</f>
        <v/>
      </c>
      <c r="F16" s="238" t="str">
        <f>IF(ISERROR(VLOOKUP(B16,'KAYIT LİSTESİ'!$B$4:$H$555,6,0)),"",(VLOOKUP(B16,'KAYIT LİSTESİ'!$B$4:$H$555,6,0)))</f>
        <v/>
      </c>
      <c r="G16" s="244"/>
      <c r="H16" s="173"/>
      <c r="I16" s="55">
        <v>11</v>
      </c>
      <c r="J16" s="234">
        <v>1</v>
      </c>
      <c r="K16" s="235" t="s">
        <v>201</v>
      </c>
      <c r="L16" s="252" t="str">
        <f>IF(ISERROR(VLOOKUP(K16,'KAYIT LİSTESİ'!$B$4:$H$555,2,0)),"",(VLOOKUP(K16,'KAYIT LİSTESİ'!$B$4:$H$555,2,0)))</f>
        <v/>
      </c>
      <c r="M16" s="253" t="str">
        <f>IF(ISERROR(VLOOKUP(K16,'KAYIT LİSTESİ'!$B$4:$H$555,4,0)),"",(VLOOKUP(K16,'KAYIT LİSTESİ'!$B$4:$H$555,4,0)))</f>
        <v/>
      </c>
      <c r="N16" s="254" t="str">
        <f>IF(ISERROR(VLOOKUP(K16,'KAYIT LİSTESİ'!$B$4:$H$555,5,0)),"",(VLOOKUP(K16,'KAYIT LİSTESİ'!$B$4:$H$555,5,0)))</f>
        <v/>
      </c>
      <c r="O16" s="254" t="str">
        <f>IF(ISERROR(VLOOKUP(K16,'KAYIT LİSTESİ'!$B$4:$H$555,6,0)),"",(VLOOKUP(K16,'KAYIT LİSTESİ'!$B$4:$H$555,6,0)))</f>
        <v/>
      </c>
      <c r="P16" s="255"/>
    </row>
    <row r="17" spans="1:16" ht="36.75" customHeight="1" x14ac:dyDescent="0.2">
      <c r="A17" s="234">
        <v>2</v>
      </c>
      <c r="B17" s="235" t="s">
        <v>153</v>
      </c>
      <c r="C17" s="236" t="str">
        <f>IF(ISERROR(VLOOKUP(B17,'KAYIT LİSTESİ'!$B$4:$H$555,2,0)),"",(VLOOKUP(B17,'KAYIT LİSTESİ'!$B$4:$H$555,2,0)))</f>
        <v/>
      </c>
      <c r="D17" s="237" t="str">
        <f>IF(ISERROR(VLOOKUP(B17,'KAYIT LİSTESİ'!$B$4:$H$555,4,0)),"",(VLOOKUP(B17,'KAYIT LİSTESİ'!$B$4:$H$555,4,0)))</f>
        <v/>
      </c>
      <c r="E17" s="238" t="str">
        <f>IF(ISERROR(VLOOKUP(B17,'KAYIT LİSTESİ'!$B$4:$H$555,5,0)),"",(VLOOKUP(B17,'KAYIT LİSTESİ'!$B$4:$H$555,5,0)))</f>
        <v/>
      </c>
      <c r="F17" s="238" t="str">
        <f>IF(ISERROR(VLOOKUP(B17,'KAYIT LİSTESİ'!$B$4:$H$555,6,0)),"",(VLOOKUP(B17,'KAYIT LİSTESİ'!$B$4:$H$555,6,0)))</f>
        <v/>
      </c>
      <c r="G17" s="244"/>
      <c r="H17" s="173"/>
      <c r="I17" s="55">
        <v>12</v>
      </c>
      <c r="J17" s="234">
        <v>2</v>
      </c>
      <c r="K17" s="235" t="s">
        <v>202</v>
      </c>
      <c r="L17" s="252" t="str">
        <f>IF(ISERROR(VLOOKUP(K17,'KAYIT LİSTESİ'!$B$4:$H$555,2,0)),"",(VLOOKUP(K17,'KAYIT LİSTESİ'!$B$4:$H$555,2,0)))</f>
        <v/>
      </c>
      <c r="M17" s="253" t="str">
        <f>IF(ISERROR(VLOOKUP(K17,'KAYIT LİSTESİ'!$B$4:$H$555,4,0)),"",(VLOOKUP(K17,'KAYIT LİSTESİ'!$B$4:$H$555,4,0)))</f>
        <v/>
      </c>
      <c r="N17" s="254" t="str">
        <f>IF(ISERROR(VLOOKUP(K17,'KAYIT LİSTESİ'!$B$4:$H$555,5,0)),"",(VLOOKUP(K17,'KAYIT LİSTESİ'!$B$4:$H$555,5,0)))</f>
        <v/>
      </c>
      <c r="O17" s="254" t="str">
        <f>IF(ISERROR(VLOOKUP(K17,'KAYIT LİSTESİ'!$B$4:$H$555,6,0)),"",(VLOOKUP(K17,'KAYIT LİSTESİ'!$B$4:$H$555,6,0)))</f>
        <v/>
      </c>
      <c r="P17" s="255"/>
    </row>
    <row r="18" spans="1:16" ht="36.75" customHeight="1" x14ac:dyDescent="0.2">
      <c r="A18" s="234">
        <v>3</v>
      </c>
      <c r="B18" s="235" t="s">
        <v>154</v>
      </c>
      <c r="C18" s="236" t="str">
        <f>IF(ISERROR(VLOOKUP(B18,'KAYIT LİSTESİ'!$B$4:$H$555,2,0)),"",(VLOOKUP(B18,'KAYIT LİSTESİ'!$B$4:$H$555,2,0)))</f>
        <v/>
      </c>
      <c r="D18" s="237" t="str">
        <f>IF(ISERROR(VLOOKUP(B18,'KAYIT LİSTESİ'!$B$4:$H$555,4,0)),"",(VLOOKUP(B18,'KAYIT LİSTESİ'!$B$4:$H$555,4,0)))</f>
        <v/>
      </c>
      <c r="E18" s="238" t="str">
        <f>IF(ISERROR(VLOOKUP(B18,'KAYIT LİSTESİ'!$B$4:$H$555,5,0)),"",(VLOOKUP(B18,'KAYIT LİSTESİ'!$B$4:$H$555,5,0)))</f>
        <v/>
      </c>
      <c r="F18" s="238" t="str">
        <f>IF(ISERROR(VLOOKUP(B18,'KAYIT LİSTESİ'!$B$4:$H$555,6,0)),"",(VLOOKUP(B18,'KAYIT LİSTESİ'!$B$4:$H$555,6,0)))</f>
        <v/>
      </c>
      <c r="G18" s="244"/>
      <c r="H18" s="173"/>
      <c r="I18" s="55">
        <v>13</v>
      </c>
      <c r="J18" s="234">
        <v>3</v>
      </c>
      <c r="K18" s="235" t="s">
        <v>203</v>
      </c>
      <c r="L18" s="252" t="str">
        <f>IF(ISERROR(VLOOKUP(K18,'KAYIT LİSTESİ'!$B$4:$H$555,2,0)),"",(VLOOKUP(K18,'KAYIT LİSTESİ'!$B$4:$H$555,2,0)))</f>
        <v/>
      </c>
      <c r="M18" s="253" t="str">
        <f>IF(ISERROR(VLOOKUP(K18,'KAYIT LİSTESİ'!$B$4:$H$555,4,0)),"",(VLOOKUP(K18,'KAYIT LİSTESİ'!$B$4:$H$555,4,0)))</f>
        <v/>
      </c>
      <c r="N18" s="254" t="str">
        <f>IF(ISERROR(VLOOKUP(K18,'KAYIT LİSTESİ'!$B$4:$H$555,5,0)),"",(VLOOKUP(K18,'KAYIT LİSTESİ'!$B$4:$H$555,5,0)))</f>
        <v/>
      </c>
      <c r="O18" s="254" t="str">
        <f>IF(ISERROR(VLOOKUP(K18,'KAYIT LİSTESİ'!$B$4:$H$555,6,0)),"",(VLOOKUP(K18,'KAYIT LİSTESİ'!$B$4:$H$555,6,0)))</f>
        <v/>
      </c>
      <c r="P18" s="255"/>
    </row>
    <row r="19" spans="1:16" ht="36.75" customHeight="1" x14ac:dyDescent="0.2">
      <c r="A19" s="234">
        <v>4</v>
      </c>
      <c r="B19" s="235" t="s">
        <v>155</v>
      </c>
      <c r="C19" s="236" t="str">
        <f>IF(ISERROR(VLOOKUP(B19,'KAYIT LİSTESİ'!$B$4:$H$555,2,0)),"",(VLOOKUP(B19,'KAYIT LİSTESİ'!$B$4:$H$555,2,0)))</f>
        <v/>
      </c>
      <c r="D19" s="237" t="str">
        <f>IF(ISERROR(VLOOKUP(B19,'KAYIT LİSTESİ'!$B$4:$H$555,4,0)),"",(VLOOKUP(B19,'KAYIT LİSTESİ'!$B$4:$H$555,4,0)))</f>
        <v/>
      </c>
      <c r="E19" s="238" t="str">
        <f>IF(ISERROR(VLOOKUP(B19,'KAYIT LİSTESİ'!$B$4:$H$555,5,0)),"",(VLOOKUP(B19,'KAYIT LİSTESİ'!$B$4:$H$555,5,0)))</f>
        <v/>
      </c>
      <c r="F19" s="238" t="str">
        <f>IF(ISERROR(VLOOKUP(B19,'KAYIT LİSTESİ'!$B$4:$H$555,6,0)),"",(VLOOKUP(B19,'KAYIT LİSTESİ'!$B$4:$H$555,6,0)))</f>
        <v/>
      </c>
      <c r="G19" s="244"/>
      <c r="H19" s="173"/>
      <c r="I19" s="55">
        <v>14</v>
      </c>
      <c r="J19" s="234">
        <v>4</v>
      </c>
      <c r="K19" s="235" t="s">
        <v>204</v>
      </c>
      <c r="L19" s="252" t="str">
        <f>IF(ISERROR(VLOOKUP(K19,'KAYIT LİSTESİ'!$B$4:$H$555,2,0)),"",(VLOOKUP(K19,'KAYIT LİSTESİ'!$B$4:$H$555,2,0)))</f>
        <v/>
      </c>
      <c r="M19" s="253" t="str">
        <f>IF(ISERROR(VLOOKUP(K19,'KAYIT LİSTESİ'!$B$4:$H$555,4,0)),"",(VLOOKUP(K19,'KAYIT LİSTESİ'!$B$4:$H$555,4,0)))</f>
        <v/>
      </c>
      <c r="N19" s="254" t="str">
        <f>IF(ISERROR(VLOOKUP(K19,'KAYIT LİSTESİ'!$B$4:$H$555,5,0)),"",(VLOOKUP(K19,'KAYIT LİSTESİ'!$B$4:$H$555,5,0)))</f>
        <v/>
      </c>
      <c r="O19" s="254" t="str">
        <f>IF(ISERROR(VLOOKUP(K19,'KAYIT LİSTESİ'!$B$4:$H$555,6,0)),"",(VLOOKUP(K19,'KAYIT LİSTESİ'!$B$4:$H$555,6,0)))</f>
        <v/>
      </c>
      <c r="P19" s="255"/>
    </row>
    <row r="20" spans="1:16" ht="36.75" customHeight="1" x14ac:dyDescent="0.2">
      <c r="A20" s="234">
        <v>5</v>
      </c>
      <c r="B20" s="235" t="s">
        <v>156</v>
      </c>
      <c r="C20" s="236" t="str">
        <f>IF(ISERROR(VLOOKUP(B20,'KAYIT LİSTESİ'!$B$4:$H$555,2,0)),"",(VLOOKUP(B20,'KAYIT LİSTESİ'!$B$4:$H$555,2,0)))</f>
        <v/>
      </c>
      <c r="D20" s="237" t="str">
        <f>IF(ISERROR(VLOOKUP(B20,'KAYIT LİSTESİ'!$B$4:$H$555,4,0)),"",(VLOOKUP(B20,'KAYIT LİSTESİ'!$B$4:$H$555,4,0)))</f>
        <v/>
      </c>
      <c r="E20" s="238" t="str">
        <f>IF(ISERROR(VLOOKUP(B20,'KAYIT LİSTESİ'!$B$4:$H$555,5,0)),"",(VLOOKUP(B20,'KAYIT LİSTESİ'!$B$4:$H$555,5,0)))</f>
        <v/>
      </c>
      <c r="F20" s="238" t="str">
        <f>IF(ISERROR(VLOOKUP(B20,'KAYIT LİSTESİ'!$B$4:$H$555,6,0)),"",(VLOOKUP(B20,'KAYIT LİSTESİ'!$B$4:$H$555,6,0)))</f>
        <v/>
      </c>
      <c r="G20" s="244"/>
      <c r="H20" s="173"/>
      <c r="I20" s="55">
        <v>15</v>
      </c>
      <c r="J20" s="234">
        <v>5</v>
      </c>
      <c r="K20" s="235" t="s">
        <v>205</v>
      </c>
      <c r="L20" s="252" t="str">
        <f>IF(ISERROR(VLOOKUP(K20,'KAYIT LİSTESİ'!$B$4:$H$555,2,0)),"",(VLOOKUP(K20,'KAYIT LİSTESİ'!$B$4:$H$555,2,0)))</f>
        <v/>
      </c>
      <c r="M20" s="253" t="str">
        <f>IF(ISERROR(VLOOKUP(K20,'KAYIT LİSTESİ'!$B$4:$H$555,4,0)),"",(VLOOKUP(K20,'KAYIT LİSTESİ'!$B$4:$H$555,4,0)))</f>
        <v/>
      </c>
      <c r="N20" s="254" t="str">
        <f>IF(ISERROR(VLOOKUP(K20,'KAYIT LİSTESİ'!$B$4:$H$555,5,0)),"",(VLOOKUP(K20,'KAYIT LİSTESİ'!$B$4:$H$555,5,0)))</f>
        <v/>
      </c>
      <c r="O20" s="254" t="str">
        <f>IF(ISERROR(VLOOKUP(K20,'KAYIT LİSTESİ'!$B$4:$H$555,6,0)),"",(VLOOKUP(K20,'KAYIT LİSTESİ'!$B$4:$H$555,6,0)))</f>
        <v/>
      </c>
      <c r="P20" s="255"/>
    </row>
    <row r="21" spans="1:16" ht="36.75" customHeight="1" x14ac:dyDescent="0.2">
      <c r="A21" s="234">
        <v>6</v>
      </c>
      <c r="B21" s="235" t="s">
        <v>157</v>
      </c>
      <c r="C21" s="236" t="str">
        <f>IF(ISERROR(VLOOKUP(B21,'KAYIT LİSTESİ'!$B$4:$H$555,2,0)),"",(VLOOKUP(B21,'KAYIT LİSTESİ'!$B$4:$H$555,2,0)))</f>
        <v/>
      </c>
      <c r="D21" s="237" t="str">
        <f>IF(ISERROR(VLOOKUP(B21,'KAYIT LİSTESİ'!$B$4:$H$555,4,0)),"",(VLOOKUP(B21,'KAYIT LİSTESİ'!$B$4:$H$555,4,0)))</f>
        <v/>
      </c>
      <c r="E21" s="238" t="str">
        <f>IF(ISERROR(VLOOKUP(B21,'KAYIT LİSTESİ'!$B$4:$H$555,5,0)),"",(VLOOKUP(B21,'KAYIT LİSTESİ'!$B$4:$H$555,5,0)))</f>
        <v/>
      </c>
      <c r="F21" s="238" t="str">
        <f>IF(ISERROR(VLOOKUP(B21,'KAYIT LİSTESİ'!$B$4:$H$555,6,0)),"",(VLOOKUP(B21,'KAYIT LİSTESİ'!$B$4:$H$555,6,0)))</f>
        <v/>
      </c>
      <c r="G21" s="244"/>
      <c r="H21" s="173"/>
      <c r="I21" s="55">
        <v>16</v>
      </c>
      <c r="J21" s="234">
        <v>6</v>
      </c>
      <c r="K21" s="235" t="s">
        <v>206</v>
      </c>
      <c r="L21" s="252" t="str">
        <f>IF(ISERROR(VLOOKUP(K21,'KAYIT LİSTESİ'!$B$4:$H$555,2,0)),"",(VLOOKUP(K21,'KAYIT LİSTESİ'!$B$4:$H$555,2,0)))</f>
        <v/>
      </c>
      <c r="M21" s="253" t="str">
        <f>IF(ISERROR(VLOOKUP(K21,'KAYIT LİSTESİ'!$B$4:$H$555,4,0)),"",(VLOOKUP(K21,'KAYIT LİSTESİ'!$B$4:$H$555,4,0)))</f>
        <v/>
      </c>
      <c r="N21" s="254" t="str">
        <f>IF(ISERROR(VLOOKUP(K21,'KAYIT LİSTESİ'!$B$4:$H$555,5,0)),"",(VLOOKUP(K21,'KAYIT LİSTESİ'!$B$4:$H$555,5,0)))</f>
        <v/>
      </c>
      <c r="O21" s="254" t="str">
        <f>IF(ISERROR(VLOOKUP(K21,'KAYIT LİSTESİ'!$B$4:$H$555,6,0)),"",(VLOOKUP(K21,'KAYIT LİSTESİ'!$B$4:$H$555,6,0)))</f>
        <v/>
      </c>
      <c r="P21" s="255"/>
    </row>
    <row r="22" spans="1:16" ht="36.75" customHeight="1" x14ac:dyDescent="0.2">
      <c r="A22" s="234">
        <v>7</v>
      </c>
      <c r="B22" s="235" t="s">
        <v>158</v>
      </c>
      <c r="C22" s="236" t="str">
        <f>IF(ISERROR(VLOOKUP(B22,'KAYIT LİSTESİ'!$B$4:$H$555,2,0)),"",(VLOOKUP(B22,'KAYIT LİSTESİ'!$B$4:$H$555,2,0)))</f>
        <v/>
      </c>
      <c r="D22" s="237" t="str">
        <f>IF(ISERROR(VLOOKUP(B22,'KAYIT LİSTESİ'!$B$4:$H$555,4,0)),"",(VLOOKUP(B22,'KAYIT LİSTESİ'!$B$4:$H$555,4,0)))</f>
        <v/>
      </c>
      <c r="E22" s="238" t="str">
        <f>IF(ISERROR(VLOOKUP(B22,'KAYIT LİSTESİ'!$B$4:$H$555,5,0)),"",(VLOOKUP(B22,'KAYIT LİSTESİ'!$B$4:$H$555,5,0)))</f>
        <v/>
      </c>
      <c r="F22" s="238" t="str">
        <f>IF(ISERROR(VLOOKUP(B22,'KAYIT LİSTESİ'!$B$4:$H$555,6,0)),"",(VLOOKUP(B22,'KAYIT LİSTESİ'!$B$4:$H$555,6,0)))</f>
        <v/>
      </c>
      <c r="G22" s="244"/>
      <c r="H22" s="173"/>
      <c r="I22" s="55">
        <v>17</v>
      </c>
      <c r="J22" s="234">
        <v>7</v>
      </c>
      <c r="K22" s="235" t="s">
        <v>207</v>
      </c>
      <c r="L22" s="252" t="str">
        <f>IF(ISERROR(VLOOKUP(K22,'KAYIT LİSTESİ'!$B$4:$H$555,2,0)),"",(VLOOKUP(K22,'KAYIT LİSTESİ'!$B$4:$H$555,2,0)))</f>
        <v/>
      </c>
      <c r="M22" s="253" t="str">
        <f>IF(ISERROR(VLOOKUP(K22,'KAYIT LİSTESİ'!$B$4:$H$555,4,0)),"",(VLOOKUP(K22,'KAYIT LİSTESİ'!$B$4:$H$555,4,0)))</f>
        <v/>
      </c>
      <c r="N22" s="254" t="str">
        <f>IF(ISERROR(VLOOKUP(K22,'KAYIT LİSTESİ'!$B$4:$H$555,5,0)),"",(VLOOKUP(K22,'KAYIT LİSTESİ'!$B$4:$H$555,5,0)))</f>
        <v/>
      </c>
      <c r="O22" s="254" t="str">
        <f>IF(ISERROR(VLOOKUP(K22,'KAYIT LİSTESİ'!$B$4:$H$555,6,0)),"",(VLOOKUP(K22,'KAYIT LİSTESİ'!$B$4:$H$555,6,0)))</f>
        <v/>
      </c>
      <c r="P22" s="255"/>
    </row>
    <row r="23" spans="1:16" ht="36.75" customHeight="1" x14ac:dyDescent="0.2">
      <c r="A23" s="234">
        <v>8</v>
      </c>
      <c r="B23" s="235" t="s">
        <v>159</v>
      </c>
      <c r="C23" s="236" t="str">
        <f>IF(ISERROR(VLOOKUP(B23,'KAYIT LİSTESİ'!$B$4:$H$555,2,0)),"",(VLOOKUP(B23,'KAYIT LİSTESİ'!$B$4:$H$555,2,0)))</f>
        <v/>
      </c>
      <c r="D23" s="237" t="str">
        <f>IF(ISERROR(VLOOKUP(B23,'KAYIT LİSTESİ'!$B$4:$H$555,4,0)),"",(VLOOKUP(B23,'KAYIT LİSTESİ'!$B$4:$H$555,4,0)))</f>
        <v/>
      </c>
      <c r="E23" s="238" t="str">
        <f>IF(ISERROR(VLOOKUP(B23,'KAYIT LİSTESİ'!$B$4:$H$555,5,0)),"",(VLOOKUP(B23,'KAYIT LİSTESİ'!$B$4:$H$555,5,0)))</f>
        <v/>
      </c>
      <c r="F23" s="238" t="str">
        <f>IF(ISERROR(VLOOKUP(B23,'KAYIT LİSTESİ'!$B$4:$H$555,6,0)),"",(VLOOKUP(B23,'KAYIT LİSTESİ'!$B$4:$H$555,6,0)))</f>
        <v/>
      </c>
      <c r="G23" s="244"/>
      <c r="H23" s="173"/>
      <c r="I23" s="55">
        <v>18</v>
      </c>
      <c r="J23" s="234">
        <v>8</v>
      </c>
      <c r="K23" s="235" t="s">
        <v>208</v>
      </c>
      <c r="L23" s="252" t="str">
        <f>IF(ISERROR(VLOOKUP(K23,'KAYIT LİSTESİ'!$B$4:$H$555,2,0)),"",(VLOOKUP(K23,'KAYIT LİSTESİ'!$B$4:$H$555,2,0)))</f>
        <v/>
      </c>
      <c r="M23" s="253" t="str">
        <f>IF(ISERROR(VLOOKUP(K23,'KAYIT LİSTESİ'!$B$4:$H$555,4,0)),"",(VLOOKUP(K23,'KAYIT LİSTESİ'!$B$4:$H$555,4,0)))</f>
        <v/>
      </c>
      <c r="N23" s="254" t="str">
        <f>IF(ISERROR(VLOOKUP(K23,'KAYIT LİSTESİ'!$B$4:$H$555,5,0)),"",(VLOOKUP(K23,'KAYIT LİSTESİ'!$B$4:$H$555,5,0)))</f>
        <v/>
      </c>
      <c r="O23" s="254" t="str">
        <f>IF(ISERROR(VLOOKUP(K23,'KAYIT LİSTESİ'!$B$4:$H$555,6,0)),"",(VLOOKUP(K23,'KAYIT LİSTESİ'!$B$4:$H$555,6,0)))</f>
        <v/>
      </c>
      <c r="P23" s="255"/>
    </row>
    <row r="24" spans="1:16" ht="36.75" customHeight="1" x14ac:dyDescent="0.3">
      <c r="A24" s="333" t="s">
        <v>182</v>
      </c>
      <c r="B24" s="333"/>
      <c r="C24" s="333"/>
      <c r="D24" s="333"/>
      <c r="E24" s="333"/>
      <c r="F24" s="333"/>
      <c r="G24" s="333"/>
      <c r="H24" s="173"/>
      <c r="I24" s="55">
        <v>19</v>
      </c>
      <c r="J24" s="334" t="s">
        <v>183</v>
      </c>
      <c r="K24" s="334"/>
      <c r="L24" s="334"/>
      <c r="M24" s="334"/>
      <c r="N24" s="334"/>
      <c r="O24" s="334"/>
      <c r="P24" s="334"/>
    </row>
    <row r="25" spans="1:16" ht="36.75" customHeight="1" x14ac:dyDescent="0.2">
      <c r="A25" s="165" t="s">
        <v>316</v>
      </c>
      <c r="B25" s="165" t="s">
        <v>61</v>
      </c>
      <c r="C25" s="165" t="s">
        <v>60</v>
      </c>
      <c r="D25" s="166" t="s">
        <v>12</v>
      </c>
      <c r="E25" s="167" t="s">
        <v>13</v>
      </c>
      <c r="F25" s="167" t="s">
        <v>311</v>
      </c>
      <c r="G25" s="168" t="s">
        <v>137</v>
      </c>
      <c r="H25" s="173"/>
      <c r="I25" s="55">
        <v>20</v>
      </c>
      <c r="J25" s="250" t="s">
        <v>5</v>
      </c>
      <c r="K25" s="251"/>
      <c r="L25" s="250" t="s">
        <v>59</v>
      </c>
      <c r="M25" s="250" t="s">
        <v>19</v>
      </c>
      <c r="N25" s="250" t="s">
        <v>6</v>
      </c>
      <c r="O25" s="250" t="s">
        <v>311</v>
      </c>
      <c r="P25" s="250" t="s">
        <v>137</v>
      </c>
    </row>
    <row r="26" spans="1:16" ht="36.75" customHeight="1" x14ac:dyDescent="0.2">
      <c r="A26" s="234">
        <v>1</v>
      </c>
      <c r="B26" s="235" t="s">
        <v>144</v>
      </c>
      <c r="C26" s="256" t="str">
        <f>IF(ISERROR(VLOOKUP(B26,'KAYIT LİSTESİ'!$B$4:$H$555,2,0)),"",(VLOOKUP(B26,'KAYIT LİSTESİ'!$B$4:$H$555,2,0)))</f>
        <v/>
      </c>
      <c r="D26" s="237" t="str">
        <f>IF(ISERROR(VLOOKUP(B26,'KAYIT LİSTESİ'!$B$4:$H$555,4,0)),"",(VLOOKUP(B26,'KAYIT LİSTESİ'!$B$4:$H$555,4,0)))</f>
        <v/>
      </c>
      <c r="E26" s="238" t="str">
        <f>IF(ISERROR(VLOOKUP(B26,'KAYIT LİSTESİ'!$B$4:$H$555,5,0)),"",(VLOOKUP(B26,'KAYIT LİSTESİ'!$B$4:$H$555,5,0)))</f>
        <v/>
      </c>
      <c r="F26" s="238" t="str">
        <f>IF(ISERROR(VLOOKUP(B26,'KAYIT LİSTESİ'!$B$4:$H$555,6,0)),"",(VLOOKUP(B26,'KAYIT LİSTESİ'!$B$4:$H$555,6,0)))</f>
        <v/>
      </c>
      <c r="G26" s="239"/>
      <c r="H26" s="173"/>
      <c r="I26" s="55">
        <v>21</v>
      </c>
      <c r="J26" s="245">
        <v>1</v>
      </c>
      <c r="K26" s="246" t="s">
        <v>184</v>
      </c>
      <c r="L26" s="247" t="str">
        <f>IF(ISERROR(VLOOKUP(K26,'KAYIT LİSTESİ'!$B$4:$H$555,2,0)),"",(VLOOKUP(K26,'KAYIT LİSTESİ'!$B$4:$H$555,2,0)))</f>
        <v/>
      </c>
      <c r="M26" s="248" t="str">
        <f>IF(ISERROR(VLOOKUP(K26,'KAYIT LİSTESİ'!$B$4:$H$555,4,0)),"",(VLOOKUP(K26,'KAYIT LİSTESİ'!$B$4:$H$555,4,0)))</f>
        <v/>
      </c>
      <c r="N26" s="249" t="str">
        <f>IF(ISERROR(VLOOKUP(K26,'KAYIT LİSTESİ'!$B$4:$H$555,5,0)),"",(VLOOKUP(K26,'KAYIT LİSTESİ'!$B$4:$H$555,5,0)))</f>
        <v/>
      </c>
      <c r="O26" s="249" t="str">
        <f>IF(ISERROR(VLOOKUP(K26,'KAYIT LİSTESİ'!$B$4:$H$555,6,0)),"",(VLOOKUP(K26,'KAYIT LİSTESİ'!$B$4:$H$555,6,0)))</f>
        <v/>
      </c>
      <c r="P26" s="255"/>
    </row>
    <row r="27" spans="1:16" ht="36.75" customHeight="1" x14ac:dyDescent="0.2">
      <c r="A27" s="234">
        <v>2</v>
      </c>
      <c r="B27" s="235" t="s">
        <v>145</v>
      </c>
      <c r="C27" s="256" t="str">
        <f>IF(ISERROR(VLOOKUP(B27,'KAYIT LİSTESİ'!$B$4:$H$555,2,0)),"",(VLOOKUP(B27,'KAYIT LİSTESİ'!$B$4:$H$555,2,0)))</f>
        <v/>
      </c>
      <c r="D27" s="237" t="str">
        <f>IF(ISERROR(VLOOKUP(B27,'KAYIT LİSTESİ'!$B$4:$H$555,4,0)),"",(VLOOKUP(B27,'KAYIT LİSTESİ'!$B$4:$H$555,4,0)))</f>
        <v/>
      </c>
      <c r="E27" s="238" t="str">
        <f>IF(ISERROR(VLOOKUP(B27,'KAYIT LİSTESİ'!$B$4:$H$555,5,0)),"",(VLOOKUP(B27,'KAYIT LİSTESİ'!$B$4:$H$555,5,0)))</f>
        <v/>
      </c>
      <c r="F27" s="238" t="str">
        <f>IF(ISERROR(VLOOKUP(B27,'KAYIT LİSTESİ'!$B$4:$H$555,6,0)),"",(VLOOKUP(B27,'KAYIT LİSTESİ'!$B$4:$H$555,6,0)))</f>
        <v/>
      </c>
      <c r="G27" s="239"/>
      <c r="H27" s="173"/>
      <c r="I27" s="55">
        <v>22</v>
      </c>
      <c r="J27" s="245">
        <v>2</v>
      </c>
      <c r="K27" s="246" t="s">
        <v>185</v>
      </c>
      <c r="L27" s="247" t="str">
        <f>IF(ISERROR(VLOOKUP(K27,'KAYIT LİSTESİ'!$B$4:$H$555,2,0)),"",(VLOOKUP(K27,'KAYIT LİSTESİ'!$B$4:$H$555,2,0)))</f>
        <v/>
      </c>
      <c r="M27" s="248" t="str">
        <f>IF(ISERROR(VLOOKUP(K27,'KAYIT LİSTESİ'!$B$4:$H$555,4,0)),"",(VLOOKUP(K27,'KAYIT LİSTESİ'!$B$4:$H$555,4,0)))</f>
        <v/>
      </c>
      <c r="N27" s="249" t="str">
        <f>IF(ISERROR(VLOOKUP(K27,'KAYIT LİSTESİ'!$B$4:$H$555,5,0)),"",(VLOOKUP(K27,'KAYIT LİSTESİ'!$B$4:$H$555,5,0)))</f>
        <v/>
      </c>
      <c r="O27" s="249" t="str">
        <f>IF(ISERROR(VLOOKUP(K27,'KAYIT LİSTESİ'!$B$4:$H$555,6,0)),"",(VLOOKUP(K27,'KAYIT LİSTESİ'!$B$4:$H$555,6,0)))</f>
        <v/>
      </c>
      <c r="P27" s="255"/>
    </row>
    <row r="28" spans="1:16" ht="36.75" customHeight="1" x14ac:dyDescent="0.2">
      <c r="A28" s="234">
        <v>3</v>
      </c>
      <c r="B28" s="235" t="s">
        <v>146</v>
      </c>
      <c r="C28" s="256" t="str">
        <f>IF(ISERROR(VLOOKUP(B28,'KAYIT LİSTESİ'!$B$4:$H$555,2,0)),"",(VLOOKUP(B28,'KAYIT LİSTESİ'!$B$4:$H$555,2,0)))</f>
        <v/>
      </c>
      <c r="D28" s="237" t="str">
        <f>IF(ISERROR(VLOOKUP(B28,'KAYIT LİSTESİ'!$B$4:$H$555,4,0)),"",(VLOOKUP(B28,'KAYIT LİSTESİ'!$B$4:$H$555,4,0)))</f>
        <v/>
      </c>
      <c r="E28" s="238" t="str">
        <f>IF(ISERROR(VLOOKUP(B28,'KAYIT LİSTESİ'!$B$4:$H$555,5,0)),"",(VLOOKUP(B28,'KAYIT LİSTESİ'!$B$4:$H$555,5,0)))</f>
        <v/>
      </c>
      <c r="F28" s="238" t="str">
        <f>IF(ISERROR(VLOOKUP(B28,'KAYIT LİSTESİ'!$B$4:$H$555,6,0)),"",(VLOOKUP(B28,'KAYIT LİSTESİ'!$B$4:$H$555,6,0)))</f>
        <v/>
      </c>
      <c r="G28" s="239"/>
      <c r="H28" s="173"/>
      <c r="I28" s="55">
        <v>23</v>
      </c>
      <c r="J28" s="245">
        <v>3</v>
      </c>
      <c r="K28" s="246" t="s">
        <v>186</v>
      </c>
      <c r="L28" s="247" t="str">
        <f>IF(ISERROR(VLOOKUP(K28,'KAYIT LİSTESİ'!$B$4:$H$555,2,0)),"",(VLOOKUP(K28,'KAYIT LİSTESİ'!$B$4:$H$555,2,0)))</f>
        <v/>
      </c>
      <c r="M28" s="248" t="str">
        <f>IF(ISERROR(VLOOKUP(K28,'KAYIT LİSTESİ'!$B$4:$H$555,4,0)),"",(VLOOKUP(K28,'KAYIT LİSTESİ'!$B$4:$H$555,4,0)))</f>
        <v/>
      </c>
      <c r="N28" s="249" t="str">
        <f>IF(ISERROR(VLOOKUP(K28,'KAYIT LİSTESİ'!$B$4:$H$555,5,0)),"",(VLOOKUP(K28,'KAYIT LİSTESİ'!$B$4:$H$555,5,0)))</f>
        <v/>
      </c>
      <c r="O28" s="249" t="str">
        <f>IF(ISERROR(VLOOKUP(K28,'KAYIT LİSTESİ'!$B$4:$H$555,6,0)),"",(VLOOKUP(K28,'KAYIT LİSTESİ'!$B$4:$H$555,6,0)))</f>
        <v/>
      </c>
      <c r="P28" s="255"/>
    </row>
    <row r="29" spans="1:16" ht="36.75" customHeight="1" x14ac:dyDescent="0.2">
      <c r="A29" s="234">
        <v>4</v>
      </c>
      <c r="B29" s="235" t="s">
        <v>147</v>
      </c>
      <c r="C29" s="256" t="str">
        <f>IF(ISERROR(VLOOKUP(B29,'KAYIT LİSTESİ'!$B$4:$H$555,2,0)),"",(VLOOKUP(B29,'KAYIT LİSTESİ'!$B$4:$H$555,2,0)))</f>
        <v/>
      </c>
      <c r="D29" s="237" t="str">
        <f>IF(ISERROR(VLOOKUP(B29,'KAYIT LİSTESİ'!$B$4:$H$555,4,0)),"",(VLOOKUP(B29,'KAYIT LİSTESİ'!$B$4:$H$555,4,0)))</f>
        <v/>
      </c>
      <c r="E29" s="238" t="str">
        <f>IF(ISERROR(VLOOKUP(B29,'KAYIT LİSTESİ'!$B$4:$H$555,5,0)),"",(VLOOKUP(B29,'KAYIT LİSTESİ'!$B$4:$H$555,5,0)))</f>
        <v/>
      </c>
      <c r="F29" s="238" t="str">
        <f>IF(ISERROR(VLOOKUP(B29,'KAYIT LİSTESİ'!$B$4:$H$555,6,0)),"",(VLOOKUP(B29,'KAYIT LİSTESİ'!$B$4:$H$555,6,0)))</f>
        <v/>
      </c>
      <c r="G29" s="239"/>
      <c r="H29" s="173"/>
      <c r="I29" s="55">
        <v>24</v>
      </c>
      <c r="J29" s="245">
        <v>4</v>
      </c>
      <c r="K29" s="246" t="s">
        <v>187</v>
      </c>
      <c r="L29" s="247" t="str">
        <f>IF(ISERROR(VLOOKUP(K29,'KAYIT LİSTESİ'!$B$4:$H$555,2,0)),"",(VLOOKUP(K29,'KAYIT LİSTESİ'!$B$4:$H$555,2,0)))</f>
        <v/>
      </c>
      <c r="M29" s="248" t="str">
        <f>IF(ISERROR(VLOOKUP(K29,'KAYIT LİSTESİ'!$B$4:$H$555,4,0)),"",(VLOOKUP(K29,'KAYIT LİSTESİ'!$B$4:$H$555,4,0)))</f>
        <v/>
      </c>
      <c r="N29" s="249" t="str">
        <f>IF(ISERROR(VLOOKUP(K29,'KAYIT LİSTESİ'!$B$4:$H$555,5,0)),"",(VLOOKUP(K29,'KAYIT LİSTESİ'!$B$4:$H$555,5,0)))</f>
        <v/>
      </c>
      <c r="O29" s="249" t="str">
        <f>IF(ISERROR(VLOOKUP(K29,'KAYIT LİSTESİ'!$B$4:$H$555,6,0)),"",(VLOOKUP(K29,'KAYIT LİSTESİ'!$B$4:$H$555,6,0)))</f>
        <v/>
      </c>
      <c r="P29" s="255"/>
    </row>
    <row r="30" spans="1:16" ht="36.75" customHeight="1" x14ac:dyDescent="0.2">
      <c r="A30" s="234">
        <v>5</v>
      </c>
      <c r="B30" s="235" t="s">
        <v>148</v>
      </c>
      <c r="C30" s="256" t="str">
        <f>IF(ISERROR(VLOOKUP(B30,'KAYIT LİSTESİ'!$B$4:$H$555,2,0)),"",(VLOOKUP(B30,'KAYIT LİSTESİ'!$B$4:$H$555,2,0)))</f>
        <v/>
      </c>
      <c r="D30" s="237" t="str">
        <f>IF(ISERROR(VLOOKUP(B30,'KAYIT LİSTESİ'!$B$4:$H$555,4,0)),"",(VLOOKUP(B30,'KAYIT LİSTESİ'!$B$4:$H$555,4,0)))</f>
        <v/>
      </c>
      <c r="E30" s="238" t="str">
        <f>IF(ISERROR(VLOOKUP(B30,'KAYIT LİSTESİ'!$B$4:$H$555,5,0)),"",(VLOOKUP(B30,'KAYIT LİSTESİ'!$B$4:$H$555,5,0)))</f>
        <v/>
      </c>
      <c r="F30" s="238" t="str">
        <f>IF(ISERROR(VLOOKUP(B30,'KAYIT LİSTESİ'!$B$4:$H$555,6,0)),"",(VLOOKUP(B30,'KAYIT LİSTESİ'!$B$4:$H$555,6,0)))</f>
        <v/>
      </c>
      <c r="G30" s="239"/>
      <c r="H30" s="173"/>
      <c r="I30" s="55">
        <v>25</v>
      </c>
      <c r="J30" s="245">
        <v>5</v>
      </c>
      <c r="K30" s="246" t="s">
        <v>188</v>
      </c>
      <c r="L30" s="247" t="str">
        <f>IF(ISERROR(VLOOKUP(K30,'KAYIT LİSTESİ'!$B$4:$H$555,2,0)),"",(VLOOKUP(K30,'KAYIT LİSTESİ'!$B$4:$H$555,2,0)))</f>
        <v/>
      </c>
      <c r="M30" s="248" t="str">
        <f>IF(ISERROR(VLOOKUP(K30,'KAYIT LİSTESİ'!$B$4:$H$555,4,0)),"",(VLOOKUP(K30,'KAYIT LİSTESİ'!$B$4:$H$555,4,0)))</f>
        <v/>
      </c>
      <c r="N30" s="249" t="str">
        <f>IF(ISERROR(VLOOKUP(K30,'KAYIT LİSTESİ'!$B$4:$H$555,5,0)),"",(VLOOKUP(K30,'KAYIT LİSTESİ'!$B$4:$H$555,5,0)))</f>
        <v/>
      </c>
      <c r="O30" s="249" t="str">
        <f>IF(ISERROR(VLOOKUP(K30,'KAYIT LİSTESİ'!$B$4:$H$555,6,0)),"",(VLOOKUP(K30,'KAYIT LİSTESİ'!$B$4:$H$555,6,0)))</f>
        <v/>
      </c>
      <c r="P30" s="255"/>
    </row>
    <row r="31" spans="1:16" ht="36.75" customHeight="1" x14ac:dyDescent="0.2">
      <c r="A31" s="234">
        <v>6</v>
      </c>
      <c r="B31" s="235" t="s">
        <v>149</v>
      </c>
      <c r="C31" s="256" t="str">
        <f>IF(ISERROR(VLOOKUP(B31,'KAYIT LİSTESİ'!$B$4:$H$555,2,0)),"",(VLOOKUP(B31,'KAYIT LİSTESİ'!$B$4:$H$555,2,0)))</f>
        <v/>
      </c>
      <c r="D31" s="237" t="str">
        <f>IF(ISERROR(VLOOKUP(B31,'KAYIT LİSTESİ'!$B$4:$H$555,4,0)),"",(VLOOKUP(B31,'KAYIT LİSTESİ'!$B$4:$H$555,4,0)))</f>
        <v/>
      </c>
      <c r="E31" s="238" t="str">
        <f>IF(ISERROR(VLOOKUP(B31,'KAYIT LİSTESİ'!$B$4:$H$555,5,0)),"",(VLOOKUP(B31,'KAYIT LİSTESİ'!$B$4:$H$555,5,0)))</f>
        <v/>
      </c>
      <c r="F31" s="238" t="str">
        <f>IF(ISERROR(VLOOKUP(B31,'KAYIT LİSTESİ'!$B$4:$H$555,6,0)),"",(VLOOKUP(B31,'KAYIT LİSTESİ'!$B$4:$H$555,6,0)))</f>
        <v/>
      </c>
      <c r="G31" s="239"/>
      <c r="H31" s="173"/>
      <c r="J31" s="245">
        <v>6</v>
      </c>
      <c r="K31" s="246" t="s">
        <v>189</v>
      </c>
      <c r="L31" s="247" t="str">
        <f>IF(ISERROR(VLOOKUP(K31,'KAYIT LİSTESİ'!$B$4:$H$555,2,0)),"",(VLOOKUP(K31,'KAYIT LİSTESİ'!$B$4:$H$555,2,0)))</f>
        <v/>
      </c>
      <c r="M31" s="248" t="str">
        <f>IF(ISERROR(VLOOKUP(K31,'KAYIT LİSTESİ'!$B$4:$H$555,4,0)),"",(VLOOKUP(K31,'KAYIT LİSTESİ'!$B$4:$H$555,4,0)))</f>
        <v/>
      </c>
      <c r="N31" s="249" t="str">
        <f>IF(ISERROR(VLOOKUP(K31,'KAYIT LİSTESİ'!$B$4:$H$555,5,0)),"",(VLOOKUP(K31,'KAYIT LİSTESİ'!$B$4:$H$555,5,0)))</f>
        <v/>
      </c>
      <c r="O31" s="249" t="str">
        <f>IF(ISERROR(VLOOKUP(K31,'KAYIT LİSTESİ'!$B$4:$H$555,6,0)),"",(VLOOKUP(K31,'KAYIT LİSTESİ'!$B$4:$H$555,6,0)))</f>
        <v/>
      </c>
      <c r="P31" s="255"/>
    </row>
    <row r="32" spans="1:16" ht="36.75" customHeight="1" x14ac:dyDescent="0.2">
      <c r="A32" s="234">
        <v>7</v>
      </c>
      <c r="B32" s="235" t="s">
        <v>150</v>
      </c>
      <c r="C32" s="256" t="str">
        <f>IF(ISERROR(VLOOKUP(B32,'KAYIT LİSTESİ'!$B$4:$H$555,2,0)),"",(VLOOKUP(B32,'KAYIT LİSTESİ'!$B$4:$H$555,2,0)))</f>
        <v/>
      </c>
      <c r="D32" s="237" t="str">
        <f>IF(ISERROR(VLOOKUP(B32,'KAYIT LİSTESİ'!$B$4:$H$555,4,0)),"",(VLOOKUP(B32,'KAYIT LİSTESİ'!$B$4:$H$555,4,0)))</f>
        <v/>
      </c>
      <c r="E32" s="238" t="str">
        <f>IF(ISERROR(VLOOKUP(B32,'KAYIT LİSTESİ'!$B$4:$H$555,5,0)),"",(VLOOKUP(B32,'KAYIT LİSTESİ'!$B$4:$H$555,5,0)))</f>
        <v/>
      </c>
      <c r="F32" s="238" t="str">
        <f>IF(ISERROR(VLOOKUP(B32,'KAYIT LİSTESİ'!$B$4:$H$555,6,0)),"",(VLOOKUP(B32,'KAYIT LİSTESİ'!$B$4:$H$555,6,0)))</f>
        <v/>
      </c>
      <c r="G32" s="239"/>
      <c r="H32" s="173"/>
      <c r="J32" s="245">
        <v>7</v>
      </c>
      <c r="K32" s="246" t="s">
        <v>190</v>
      </c>
      <c r="L32" s="247" t="str">
        <f>IF(ISERROR(VLOOKUP(K32,'KAYIT LİSTESİ'!$B$4:$H$555,2,0)),"",(VLOOKUP(K32,'KAYIT LİSTESİ'!$B$4:$H$555,2,0)))</f>
        <v/>
      </c>
      <c r="M32" s="248" t="str">
        <f>IF(ISERROR(VLOOKUP(K32,'KAYIT LİSTESİ'!$B$4:$H$555,4,0)),"",(VLOOKUP(K32,'KAYIT LİSTESİ'!$B$4:$H$555,4,0)))</f>
        <v/>
      </c>
      <c r="N32" s="249" t="str">
        <f>IF(ISERROR(VLOOKUP(K32,'KAYIT LİSTESİ'!$B$4:$H$555,5,0)),"",(VLOOKUP(K32,'KAYIT LİSTESİ'!$B$4:$H$555,5,0)))</f>
        <v/>
      </c>
      <c r="O32" s="249" t="str">
        <f>IF(ISERROR(VLOOKUP(K32,'KAYIT LİSTESİ'!$B$4:$H$555,6,0)),"",(VLOOKUP(K32,'KAYIT LİSTESİ'!$B$4:$H$555,6,0)))</f>
        <v/>
      </c>
      <c r="P32" s="255"/>
    </row>
    <row r="33" spans="1:16" ht="36.75" customHeight="1" x14ac:dyDescent="0.2">
      <c r="A33" s="234">
        <v>8</v>
      </c>
      <c r="B33" s="235" t="s">
        <v>151</v>
      </c>
      <c r="C33" s="256" t="str">
        <f>IF(ISERROR(VLOOKUP(B33,'KAYIT LİSTESİ'!$B$4:$H$555,2,0)),"",(VLOOKUP(B33,'KAYIT LİSTESİ'!$B$4:$H$555,2,0)))</f>
        <v/>
      </c>
      <c r="D33" s="237" t="str">
        <f>IF(ISERROR(VLOOKUP(B33,'KAYIT LİSTESİ'!$B$4:$H$555,4,0)),"",(VLOOKUP(B33,'KAYIT LİSTESİ'!$B$4:$H$555,4,0)))</f>
        <v/>
      </c>
      <c r="E33" s="238" t="str">
        <f>IF(ISERROR(VLOOKUP(B33,'KAYIT LİSTESİ'!$B$4:$H$555,5,0)),"",(VLOOKUP(B33,'KAYIT LİSTESİ'!$B$4:$H$555,5,0)))</f>
        <v/>
      </c>
      <c r="F33" s="238" t="str">
        <f>IF(ISERROR(VLOOKUP(B33,'KAYIT LİSTESİ'!$B$4:$H$555,6,0)),"",(VLOOKUP(B33,'KAYIT LİSTESİ'!$B$4:$H$555,6,0)))</f>
        <v/>
      </c>
      <c r="G33" s="239"/>
      <c r="H33" s="173"/>
      <c r="J33" s="245">
        <v>8</v>
      </c>
      <c r="K33" s="246" t="s">
        <v>191</v>
      </c>
      <c r="L33" s="247" t="str">
        <f>IF(ISERROR(VLOOKUP(K33,'KAYIT LİSTESİ'!$B$4:$H$555,2,0)),"",(VLOOKUP(K33,'KAYIT LİSTESİ'!$B$4:$H$555,2,0)))</f>
        <v/>
      </c>
      <c r="M33" s="248" t="str">
        <f>IF(ISERROR(VLOOKUP(K33,'KAYIT LİSTESİ'!$B$4:$H$555,4,0)),"",(VLOOKUP(K33,'KAYIT LİSTESİ'!$B$4:$H$555,4,0)))</f>
        <v/>
      </c>
      <c r="N33" s="249" t="str">
        <f>IF(ISERROR(VLOOKUP(K33,'KAYIT LİSTESİ'!$B$4:$H$555,5,0)),"",(VLOOKUP(K33,'KAYIT LİSTESİ'!$B$4:$H$555,5,0)))</f>
        <v/>
      </c>
      <c r="O33" s="249" t="str">
        <f>IF(ISERROR(VLOOKUP(K33,'KAYIT LİSTESİ'!$B$4:$H$555,6,0)),"",(VLOOKUP(K33,'KAYIT LİSTESİ'!$B$4:$H$555,6,0)))</f>
        <v/>
      </c>
      <c r="P33" s="255"/>
    </row>
    <row r="34" spans="1:16" ht="36.75" customHeight="1" x14ac:dyDescent="0.3">
      <c r="A34" s="333" t="s">
        <v>310</v>
      </c>
      <c r="B34" s="333"/>
      <c r="C34" s="333"/>
      <c r="D34" s="333"/>
      <c r="E34" s="333"/>
      <c r="F34" s="333"/>
      <c r="G34" s="333"/>
      <c r="H34" s="175"/>
      <c r="J34" s="334" t="s">
        <v>209</v>
      </c>
      <c r="K34" s="334"/>
      <c r="L34" s="334"/>
      <c r="M34" s="334"/>
      <c r="N34" s="334"/>
      <c r="O34" s="334"/>
      <c r="P34" s="334"/>
    </row>
    <row r="35" spans="1:16" ht="36.75" customHeight="1" x14ac:dyDescent="0.2">
      <c r="A35" s="165" t="s">
        <v>316</v>
      </c>
      <c r="B35" s="165" t="s">
        <v>61</v>
      </c>
      <c r="C35" s="165" t="s">
        <v>60</v>
      </c>
      <c r="D35" s="166" t="s">
        <v>12</v>
      </c>
      <c r="E35" s="167" t="s">
        <v>13</v>
      </c>
      <c r="F35" s="167" t="s">
        <v>311</v>
      </c>
      <c r="G35" s="168" t="s">
        <v>137</v>
      </c>
      <c r="H35" s="176"/>
      <c r="J35" s="250" t="s">
        <v>5</v>
      </c>
      <c r="K35" s="251"/>
      <c r="L35" s="250" t="s">
        <v>59</v>
      </c>
      <c r="M35" s="250" t="s">
        <v>19</v>
      </c>
      <c r="N35" s="250" t="s">
        <v>6</v>
      </c>
      <c r="O35" s="250" t="s">
        <v>311</v>
      </c>
      <c r="P35" s="250" t="s">
        <v>137</v>
      </c>
    </row>
    <row r="36" spans="1:16" ht="36.75" customHeight="1" x14ac:dyDescent="0.2">
      <c r="A36" s="234">
        <v>1</v>
      </c>
      <c r="B36" s="235" t="s">
        <v>236</v>
      </c>
      <c r="C36" s="256" t="str">
        <f>IF(ISERROR(VLOOKUP(B36,'KAYIT LİSTESİ'!$B$4:$H$555,2,0)),"",(VLOOKUP(B36,'KAYIT LİSTESİ'!$B$4:$H$555,2,0)))</f>
        <v/>
      </c>
      <c r="D36" s="237" t="str">
        <f>IF(ISERROR(VLOOKUP(B36,'KAYIT LİSTESİ'!$B$4:$H$555,4,0)),"",(VLOOKUP(B36,'KAYIT LİSTESİ'!$B$4:$H$555,4,0)))</f>
        <v/>
      </c>
      <c r="E36" s="238" t="str">
        <f>IF(ISERROR(VLOOKUP(B36,'KAYIT LİSTESİ'!$B$4:$H$555,5,0)),"",(VLOOKUP(B36,'KAYIT LİSTESİ'!$B$4:$H$555,5,0)))</f>
        <v/>
      </c>
      <c r="F36" s="238" t="str">
        <f>IF(ISERROR(VLOOKUP(B36,'KAYIT LİSTESİ'!$B$4:$H$555,6,0)),"",(VLOOKUP(B36,'KAYIT LİSTESİ'!$B$4:$H$555,6,0)))</f>
        <v/>
      </c>
      <c r="G36" s="239"/>
      <c r="H36" s="177"/>
      <c r="J36" s="234">
        <v>1</v>
      </c>
      <c r="K36" s="235" t="s">
        <v>210</v>
      </c>
      <c r="L36" s="252" t="str">
        <f>IF(ISERROR(VLOOKUP(K36,'KAYIT LİSTESİ'!$B$4:$H$555,2,0)),"",(VLOOKUP(K36,'KAYIT LİSTESİ'!$B$4:$H$555,2,0)))</f>
        <v/>
      </c>
      <c r="M36" s="253" t="str">
        <f>IF(ISERROR(VLOOKUP(K36,'KAYIT LİSTESİ'!$B$4:$H$555,4,0)),"",(VLOOKUP(K36,'KAYIT LİSTESİ'!$B$4:$H$555,4,0)))</f>
        <v/>
      </c>
      <c r="N36" s="243" t="str">
        <f>IF(ISERROR(VLOOKUP(K36,'KAYIT LİSTESİ'!$B$4:$H$555,5,0)),"",(VLOOKUP(K36,'KAYIT LİSTESİ'!$B$4:$H$555,5,0)))</f>
        <v/>
      </c>
      <c r="O36" s="254" t="str">
        <f>IF(ISERROR(VLOOKUP(K36,'KAYIT LİSTESİ'!$B$4:$H$555,6,0)),"",(VLOOKUP(K36,'KAYIT LİSTESİ'!$B$4:$H$555,6,0)))</f>
        <v/>
      </c>
      <c r="P36" s="255"/>
    </row>
    <row r="37" spans="1:16" ht="36.75" customHeight="1" x14ac:dyDescent="0.2">
      <c r="A37" s="234">
        <v>2</v>
      </c>
      <c r="B37" s="235" t="s">
        <v>237</v>
      </c>
      <c r="C37" s="256" t="str">
        <f>IF(ISERROR(VLOOKUP(B37,'KAYIT LİSTESİ'!$B$4:$H$555,2,0)),"",(VLOOKUP(B37,'KAYIT LİSTESİ'!$B$4:$H$555,2,0)))</f>
        <v/>
      </c>
      <c r="D37" s="237" t="str">
        <f>IF(ISERROR(VLOOKUP(B37,'KAYIT LİSTESİ'!$B$4:$H$555,4,0)),"",(VLOOKUP(B37,'KAYIT LİSTESİ'!$B$4:$H$555,4,0)))</f>
        <v/>
      </c>
      <c r="E37" s="238" t="str">
        <f>IF(ISERROR(VLOOKUP(B37,'KAYIT LİSTESİ'!$B$4:$H$555,5,0)),"",(VLOOKUP(B37,'KAYIT LİSTESİ'!$B$4:$H$555,5,0)))</f>
        <v/>
      </c>
      <c r="F37" s="238" t="str">
        <f>IF(ISERROR(VLOOKUP(B37,'KAYIT LİSTESİ'!$B$4:$H$555,6,0)),"",(VLOOKUP(B37,'KAYIT LİSTESİ'!$B$4:$H$555,6,0)))</f>
        <v/>
      </c>
      <c r="G37" s="239"/>
      <c r="H37" s="178"/>
      <c r="J37" s="234">
        <v>2</v>
      </c>
      <c r="K37" s="235" t="s">
        <v>211</v>
      </c>
      <c r="L37" s="252" t="str">
        <f>IF(ISERROR(VLOOKUP(K37,'KAYIT LİSTESİ'!$B$4:$H$555,2,0)),"",(VLOOKUP(K37,'KAYIT LİSTESİ'!$B$4:$H$555,2,0)))</f>
        <v/>
      </c>
      <c r="M37" s="253" t="str">
        <f>IF(ISERROR(VLOOKUP(K37,'KAYIT LİSTESİ'!$B$4:$H$555,4,0)),"",(VLOOKUP(K37,'KAYIT LİSTESİ'!$B$4:$H$555,4,0)))</f>
        <v/>
      </c>
      <c r="N37" s="243" t="str">
        <f>IF(ISERROR(VLOOKUP(K37,'KAYIT LİSTESİ'!$B$4:$H$555,5,0)),"",(VLOOKUP(K37,'KAYIT LİSTESİ'!$B$4:$H$555,5,0)))</f>
        <v/>
      </c>
      <c r="O37" s="254" t="str">
        <f>IF(ISERROR(VLOOKUP(K37,'KAYIT LİSTESİ'!$B$4:$H$555,6,0)),"",(VLOOKUP(K37,'KAYIT LİSTESİ'!$B$4:$H$555,6,0)))</f>
        <v/>
      </c>
      <c r="P37" s="255"/>
    </row>
    <row r="38" spans="1:16" ht="36.75" customHeight="1" x14ac:dyDescent="0.2">
      <c r="A38" s="234">
        <v>3</v>
      </c>
      <c r="B38" s="235" t="s">
        <v>238</v>
      </c>
      <c r="C38" s="256" t="str">
        <f>IF(ISERROR(VLOOKUP(B38,'KAYIT LİSTESİ'!$B$4:$H$555,2,0)),"",(VLOOKUP(B38,'KAYIT LİSTESİ'!$B$4:$H$555,2,0)))</f>
        <v/>
      </c>
      <c r="D38" s="237" t="str">
        <f>IF(ISERROR(VLOOKUP(B38,'KAYIT LİSTESİ'!$B$4:$H$555,4,0)),"",(VLOOKUP(B38,'KAYIT LİSTESİ'!$B$4:$H$555,4,0)))</f>
        <v/>
      </c>
      <c r="E38" s="238" t="str">
        <f>IF(ISERROR(VLOOKUP(B38,'KAYIT LİSTESİ'!$B$4:$H$555,5,0)),"",(VLOOKUP(B38,'KAYIT LİSTESİ'!$B$4:$H$555,5,0)))</f>
        <v/>
      </c>
      <c r="F38" s="238" t="str">
        <f>IF(ISERROR(VLOOKUP(B38,'KAYIT LİSTESİ'!$B$4:$H$555,6,0)),"",(VLOOKUP(B38,'KAYIT LİSTESİ'!$B$4:$H$555,6,0)))</f>
        <v/>
      </c>
      <c r="G38" s="239"/>
      <c r="H38" s="178"/>
      <c r="J38" s="234">
        <v>3</v>
      </c>
      <c r="K38" s="235" t="s">
        <v>212</v>
      </c>
      <c r="L38" s="252" t="str">
        <f>IF(ISERROR(VLOOKUP(K38,'KAYIT LİSTESİ'!$B$4:$H$555,2,0)),"",(VLOOKUP(K38,'KAYIT LİSTESİ'!$B$4:$H$555,2,0)))</f>
        <v/>
      </c>
      <c r="M38" s="253" t="str">
        <f>IF(ISERROR(VLOOKUP(K38,'KAYIT LİSTESİ'!$B$4:$H$555,4,0)),"",(VLOOKUP(K38,'KAYIT LİSTESİ'!$B$4:$H$555,4,0)))</f>
        <v/>
      </c>
      <c r="N38" s="243" t="str">
        <f>IF(ISERROR(VLOOKUP(K38,'KAYIT LİSTESİ'!$B$4:$H$555,5,0)),"",(VLOOKUP(K38,'KAYIT LİSTESİ'!$B$4:$H$555,5,0)))</f>
        <v/>
      </c>
      <c r="O38" s="254" t="str">
        <f>IF(ISERROR(VLOOKUP(K38,'KAYIT LİSTESİ'!$B$4:$H$555,6,0)),"",(VLOOKUP(K38,'KAYIT LİSTESİ'!$B$4:$H$555,6,0)))</f>
        <v/>
      </c>
      <c r="P38" s="255"/>
    </row>
    <row r="39" spans="1:16" ht="36.75" customHeight="1" x14ac:dyDescent="0.2">
      <c r="A39" s="234">
        <v>4</v>
      </c>
      <c r="B39" s="235" t="s">
        <v>239</v>
      </c>
      <c r="C39" s="256" t="str">
        <f>IF(ISERROR(VLOOKUP(B39,'KAYIT LİSTESİ'!$B$4:$H$555,2,0)),"",(VLOOKUP(B39,'KAYIT LİSTESİ'!$B$4:$H$555,2,0)))</f>
        <v/>
      </c>
      <c r="D39" s="237" t="str">
        <f>IF(ISERROR(VLOOKUP(B39,'KAYIT LİSTESİ'!$B$4:$H$555,4,0)),"",(VLOOKUP(B39,'KAYIT LİSTESİ'!$B$4:$H$555,4,0)))</f>
        <v/>
      </c>
      <c r="E39" s="238" t="str">
        <f>IF(ISERROR(VLOOKUP(B39,'KAYIT LİSTESİ'!$B$4:$H$555,5,0)),"",(VLOOKUP(B39,'KAYIT LİSTESİ'!$B$4:$H$555,5,0)))</f>
        <v/>
      </c>
      <c r="F39" s="238" t="str">
        <f>IF(ISERROR(VLOOKUP(B39,'KAYIT LİSTESİ'!$B$4:$H$555,6,0)),"",(VLOOKUP(B39,'KAYIT LİSTESİ'!$B$4:$H$555,6,0)))</f>
        <v/>
      </c>
      <c r="G39" s="239"/>
      <c r="H39" s="178"/>
      <c r="J39" s="234">
        <v>4</v>
      </c>
      <c r="K39" s="235" t="s">
        <v>213</v>
      </c>
      <c r="L39" s="252" t="str">
        <f>IF(ISERROR(VLOOKUP(K39,'KAYIT LİSTESİ'!$B$4:$H$555,2,0)),"",(VLOOKUP(K39,'KAYIT LİSTESİ'!$B$4:$H$555,2,0)))</f>
        <v/>
      </c>
      <c r="M39" s="253" t="str">
        <f>IF(ISERROR(VLOOKUP(K39,'KAYIT LİSTESİ'!$B$4:$H$555,4,0)),"",(VLOOKUP(K39,'KAYIT LİSTESİ'!$B$4:$H$555,4,0)))</f>
        <v/>
      </c>
      <c r="N39" s="243" t="str">
        <f>IF(ISERROR(VLOOKUP(K39,'KAYIT LİSTESİ'!$B$4:$H$555,5,0)),"",(VLOOKUP(K39,'KAYIT LİSTESİ'!$B$4:$H$555,5,0)))</f>
        <v/>
      </c>
      <c r="O39" s="254" t="str">
        <f>IF(ISERROR(VLOOKUP(K39,'KAYIT LİSTESİ'!$B$4:$H$555,6,0)),"",(VLOOKUP(K39,'KAYIT LİSTESİ'!$B$4:$H$555,6,0)))</f>
        <v/>
      </c>
      <c r="P39" s="255"/>
    </row>
    <row r="40" spans="1:16" ht="36.75" customHeight="1" x14ac:dyDescent="0.2">
      <c r="A40" s="234">
        <v>5</v>
      </c>
      <c r="B40" s="235" t="s">
        <v>240</v>
      </c>
      <c r="C40" s="256" t="str">
        <f>IF(ISERROR(VLOOKUP(B40,'KAYIT LİSTESİ'!$B$4:$H$555,2,0)),"",(VLOOKUP(B40,'KAYIT LİSTESİ'!$B$4:$H$555,2,0)))</f>
        <v/>
      </c>
      <c r="D40" s="237" t="str">
        <f>IF(ISERROR(VLOOKUP(B40,'KAYIT LİSTESİ'!$B$4:$H$555,4,0)),"",(VLOOKUP(B40,'KAYIT LİSTESİ'!$B$4:$H$555,4,0)))</f>
        <v/>
      </c>
      <c r="E40" s="238" t="str">
        <f>IF(ISERROR(VLOOKUP(B40,'KAYIT LİSTESİ'!$B$4:$H$555,5,0)),"",(VLOOKUP(B40,'KAYIT LİSTESİ'!$B$4:$H$555,5,0)))</f>
        <v/>
      </c>
      <c r="F40" s="238" t="str">
        <f>IF(ISERROR(VLOOKUP(B40,'KAYIT LİSTESİ'!$B$4:$H$555,6,0)),"",(VLOOKUP(B40,'KAYIT LİSTESİ'!$B$4:$H$555,6,0)))</f>
        <v/>
      </c>
      <c r="G40" s="239"/>
      <c r="H40" s="178"/>
      <c r="J40" s="234">
        <v>5</v>
      </c>
      <c r="K40" s="235" t="s">
        <v>214</v>
      </c>
      <c r="L40" s="252" t="str">
        <f>IF(ISERROR(VLOOKUP(K40,'KAYIT LİSTESİ'!$B$4:$H$555,2,0)),"",(VLOOKUP(K40,'KAYIT LİSTESİ'!$B$4:$H$555,2,0)))</f>
        <v/>
      </c>
      <c r="M40" s="253" t="str">
        <f>IF(ISERROR(VLOOKUP(K40,'KAYIT LİSTESİ'!$B$4:$H$555,4,0)),"",(VLOOKUP(K40,'KAYIT LİSTESİ'!$B$4:$H$555,4,0)))</f>
        <v/>
      </c>
      <c r="N40" s="243" t="str">
        <f>IF(ISERROR(VLOOKUP(K40,'KAYIT LİSTESİ'!$B$4:$H$555,5,0)),"",(VLOOKUP(K40,'KAYIT LİSTESİ'!$B$4:$H$555,5,0)))</f>
        <v/>
      </c>
      <c r="O40" s="254" t="str">
        <f>IF(ISERROR(VLOOKUP(K40,'KAYIT LİSTESİ'!$B$4:$H$555,6,0)),"",(VLOOKUP(K40,'KAYIT LİSTESİ'!$B$4:$H$555,6,0)))</f>
        <v/>
      </c>
      <c r="P40" s="255"/>
    </row>
    <row r="41" spans="1:16" ht="36.75" customHeight="1" x14ac:dyDescent="0.2">
      <c r="A41" s="234">
        <v>6</v>
      </c>
      <c r="B41" s="235" t="s">
        <v>241</v>
      </c>
      <c r="C41" s="256" t="str">
        <f>IF(ISERROR(VLOOKUP(B41,'KAYIT LİSTESİ'!$B$4:$H$555,2,0)),"",(VLOOKUP(B41,'KAYIT LİSTESİ'!$B$4:$H$555,2,0)))</f>
        <v/>
      </c>
      <c r="D41" s="237" t="str">
        <f>IF(ISERROR(VLOOKUP(B41,'KAYIT LİSTESİ'!$B$4:$H$555,4,0)),"",(VLOOKUP(B41,'KAYIT LİSTESİ'!$B$4:$H$555,4,0)))</f>
        <v/>
      </c>
      <c r="E41" s="238" t="str">
        <f>IF(ISERROR(VLOOKUP(B41,'KAYIT LİSTESİ'!$B$4:$H$555,5,0)),"",(VLOOKUP(B41,'KAYIT LİSTESİ'!$B$4:$H$555,5,0)))</f>
        <v/>
      </c>
      <c r="F41" s="238" t="str">
        <f>IF(ISERROR(VLOOKUP(B41,'KAYIT LİSTESİ'!$B$4:$H$555,6,0)),"",(VLOOKUP(B41,'KAYIT LİSTESİ'!$B$4:$H$555,6,0)))</f>
        <v/>
      </c>
      <c r="G41" s="239"/>
      <c r="H41" s="178"/>
      <c r="J41" s="234">
        <v>6</v>
      </c>
      <c r="K41" s="235" t="s">
        <v>215</v>
      </c>
      <c r="L41" s="252" t="str">
        <f>IF(ISERROR(VLOOKUP(K41,'KAYIT LİSTESİ'!$B$4:$H$555,2,0)),"",(VLOOKUP(K41,'KAYIT LİSTESİ'!$B$4:$H$555,2,0)))</f>
        <v/>
      </c>
      <c r="M41" s="253" t="str">
        <f>IF(ISERROR(VLOOKUP(K41,'KAYIT LİSTESİ'!$B$4:$H$555,4,0)),"",(VLOOKUP(K41,'KAYIT LİSTESİ'!$B$4:$H$555,4,0)))</f>
        <v/>
      </c>
      <c r="N41" s="243" t="str">
        <f>IF(ISERROR(VLOOKUP(K41,'KAYIT LİSTESİ'!$B$4:$H$555,5,0)),"",(VLOOKUP(K41,'KAYIT LİSTESİ'!$B$4:$H$555,5,0)))</f>
        <v/>
      </c>
      <c r="O41" s="254" t="str">
        <f>IF(ISERROR(VLOOKUP(K41,'KAYIT LİSTESİ'!$B$4:$H$555,6,0)),"",(VLOOKUP(K41,'KAYIT LİSTESİ'!$B$4:$H$555,6,0)))</f>
        <v/>
      </c>
      <c r="P41" s="255"/>
    </row>
    <row r="42" spans="1:16" ht="36.75" customHeight="1" x14ac:dyDescent="0.2">
      <c r="A42" s="234">
        <v>7</v>
      </c>
      <c r="B42" s="235" t="s">
        <v>242</v>
      </c>
      <c r="C42" s="256" t="str">
        <f>IF(ISERROR(VLOOKUP(B42,'KAYIT LİSTESİ'!$B$4:$H$555,2,0)),"",(VLOOKUP(B42,'KAYIT LİSTESİ'!$B$4:$H$555,2,0)))</f>
        <v/>
      </c>
      <c r="D42" s="237" t="str">
        <f>IF(ISERROR(VLOOKUP(B42,'KAYIT LİSTESİ'!$B$4:$H$555,4,0)),"",(VLOOKUP(B42,'KAYIT LİSTESİ'!$B$4:$H$555,4,0)))</f>
        <v/>
      </c>
      <c r="E42" s="238" t="str">
        <f>IF(ISERROR(VLOOKUP(B42,'KAYIT LİSTESİ'!$B$4:$H$555,5,0)),"",(VLOOKUP(B42,'KAYIT LİSTESİ'!$B$4:$H$555,5,0)))</f>
        <v/>
      </c>
      <c r="F42" s="238" t="str">
        <f>IF(ISERROR(VLOOKUP(B42,'KAYIT LİSTESİ'!$B$4:$H$555,6,0)),"",(VLOOKUP(B42,'KAYIT LİSTESİ'!$B$4:$H$555,6,0)))</f>
        <v/>
      </c>
      <c r="G42" s="239"/>
      <c r="H42" s="178"/>
      <c r="J42" s="234">
        <v>7</v>
      </c>
      <c r="K42" s="235" t="s">
        <v>216</v>
      </c>
      <c r="L42" s="252" t="str">
        <f>IF(ISERROR(VLOOKUP(K42,'KAYIT LİSTESİ'!$B$4:$H$555,2,0)),"",(VLOOKUP(K42,'KAYIT LİSTESİ'!$B$4:$H$555,2,0)))</f>
        <v/>
      </c>
      <c r="M42" s="253" t="str">
        <f>IF(ISERROR(VLOOKUP(K42,'KAYIT LİSTESİ'!$B$4:$H$555,4,0)),"",(VLOOKUP(K42,'KAYIT LİSTESİ'!$B$4:$H$555,4,0)))</f>
        <v/>
      </c>
      <c r="N42" s="243" t="str">
        <f>IF(ISERROR(VLOOKUP(K42,'KAYIT LİSTESİ'!$B$4:$H$555,5,0)),"",(VLOOKUP(K42,'KAYIT LİSTESİ'!$B$4:$H$555,5,0)))</f>
        <v/>
      </c>
      <c r="O42" s="254" t="str">
        <f>IF(ISERROR(VLOOKUP(K42,'KAYIT LİSTESİ'!$B$4:$H$555,6,0)),"",(VLOOKUP(K42,'KAYIT LİSTESİ'!$B$4:$H$555,6,0)))</f>
        <v/>
      </c>
      <c r="P42" s="255"/>
    </row>
    <row r="43" spans="1:16" ht="36.75" customHeight="1" x14ac:dyDescent="0.2">
      <c r="A43" s="234">
        <v>8</v>
      </c>
      <c r="B43" s="235" t="s">
        <v>243</v>
      </c>
      <c r="C43" s="256" t="str">
        <f>IF(ISERROR(VLOOKUP(B43,'KAYIT LİSTESİ'!$B$4:$H$555,2,0)),"",(VLOOKUP(B43,'KAYIT LİSTESİ'!$B$4:$H$555,2,0)))</f>
        <v/>
      </c>
      <c r="D43" s="237" t="str">
        <f>IF(ISERROR(VLOOKUP(B43,'KAYIT LİSTESİ'!$B$4:$H$555,4,0)),"",(VLOOKUP(B43,'KAYIT LİSTESİ'!$B$4:$H$555,4,0)))</f>
        <v/>
      </c>
      <c r="E43" s="238" t="str">
        <f>IF(ISERROR(VLOOKUP(B43,'KAYIT LİSTESİ'!$B$4:$H$555,5,0)),"",(VLOOKUP(B43,'KAYIT LİSTESİ'!$B$4:$H$555,5,0)))</f>
        <v/>
      </c>
      <c r="F43" s="238" t="str">
        <f>IF(ISERROR(VLOOKUP(B43,'KAYIT LİSTESİ'!$B$4:$H$555,6,0)),"",(VLOOKUP(B43,'KAYIT LİSTESİ'!$B$4:$H$555,6,0)))</f>
        <v/>
      </c>
      <c r="G43" s="239"/>
      <c r="H43" s="178"/>
      <c r="J43" s="234">
        <v>8</v>
      </c>
      <c r="K43" s="235" t="s">
        <v>217</v>
      </c>
      <c r="L43" s="252" t="str">
        <f>IF(ISERROR(VLOOKUP(K43,'KAYIT LİSTESİ'!$B$4:$H$555,2,0)),"",(VLOOKUP(K43,'KAYIT LİSTESİ'!$B$4:$H$555,2,0)))</f>
        <v/>
      </c>
      <c r="M43" s="253" t="str">
        <f>IF(ISERROR(VLOOKUP(K43,'KAYIT LİSTESİ'!$B$4:$H$555,4,0)),"",(VLOOKUP(K43,'KAYIT LİSTESİ'!$B$4:$H$555,4,0)))</f>
        <v/>
      </c>
      <c r="N43" s="243" t="str">
        <f>IF(ISERROR(VLOOKUP(K43,'KAYIT LİSTESİ'!$B$4:$H$555,5,0)),"",(VLOOKUP(K43,'KAYIT LİSTESİ'!$B$4:$H$555,5,0)))</f>
        <v/>
      </c>
      <c r="O43" s="254" t="str">
        <f>IF(ISERROR(VLOOKUP(K43,'KAYIT LİSTESİ'!$B$4:$H$555,6,0)),"",(VLOOKUP(K43,'KAYIT LİSTESİ'!$B$4:$H$555,6,0)))</f>
        <v/>
      </c>
      <c r="P43" s="255"/>
    </row>
    <row r="44" spans="1:16" ht="36.75" customHeight="1" x14ac:dyDescent="0.3">
      <c r="A44" s="332" t="s">
        <v>317</v>
      </c>
      <c r="B44" s="332"/>
      <c r="C44" s="332"/>
      <c r="D44" s="332"/>
      <c r="E44" s="332"/>
      <c r="F44" s="332"/>
      <c r="G44" s="332"/>
      <c r="H44" s="178"/>
      <c r="J44" s="334" t="s">
        <v>296</v>
      </c>
      <c r="K44" s="334"/>
      <c r="L44" s="334"/>
      <c r="M44" s="334"/>
      <c r="N44" s="334"/>
      <c r="O44" s="334"/>
      <c r="P44" s="334"/>
    </row>
    <row r="45" spans="1:16" ht="36.75" customHeight="1" x14ac:dyDescent="0.2">
      <c r="A45" s="165" t="s">
        <v>316</v>
      </c>
      <c r="B45" s="165" t="s">
        <v>61</v>
      </c>
      <c r="C45" s="165" t="s">
        <v>60</v>
      </c>
      <c r="D45" s="166" t="s">
        <v>12</v>
      </c>
      <c r="E45" s="167" t="s">
        <v>13</v>
      </c>
      <c r="F45" s="167" t="s">
        <v>311</v>
      </c>
      <c r="G45" s="165" t="s">
        <v>137</v>
      </c>
      <c r="H45" s="176"/>
      <c r="J45" s="250" t="s">
        <v>5</v>
      </c>
      <c r="K45" s="251"/>
      <c r="L45" s="250" t="s">
        <v>59</v>
      </c>
      <c r="M45" s="250" t="s">
        <v>19</v>
      </c>
      <c r="N45" s="250" t="s">
        <v>6</v>
      </c>
      <c r="O45" s="250" t="s">
        <v>311</v>
      </c>
      <c r="P45" s="250" t="s">
        <v>137</v>
      </c>
    </row>
    <row r="46" spans="1:16" ht="36.75" customHeight="1" x14ac:dyDescent="0.2">
      <c r="A46" s="234">
        <v>1</v>
      </c>
      <c r="B46" s="235" t="s">
        <v>318</v>
      </c>
      <c r="C46" s="236" t="str">
        <f>IF(ISERROR(VLOOKUP(B46,'KAYIT LİSTESİ'!$B$4:$H$555,2,0)),"",(VLOOKUP(B46,'KAYIT LİSTESİ'!$B$4:$H$555,2,0)))</f>
        <v/>
      </c>
      <c r="D46" s="237" t="str">
        <f>IF(ISERROR(VLOOKUP(B46,'KAYIT LİSTESİ'!$B$4:$H$555,4,0)),"",(VLOOKUP(B46,'KAYIT LİSTESİ'!$B$4:$H$555,4,0)))</f>
        <v/>
      </c>
      <c r="E46" s="238" t="str">
        <f>IF(ISERROR(VLOOKUP(B46,'KAYIT LİSTESİ'!$B$4:$H$555,5,0)),"",(VLOOKUP(B46,'KAYIT LİSTESİ'!$B$4:$H$555,5,0)))</f>
        <v/>
      </c>
      <c r="F46" s="238" t="str">
        <f>IF(ISERROR(VLOOKUP(B46,'KAYIT LİSTESİ'!$B$4:$H$555,6,0)),"",(VLOOKUP(B46,'KAYIT LİSTESİ'!$B$4:$H$555,6,0)))</f>
        <v/>
      </c>
      <c r="G46" s="244"/>
      <c r="H46" s="177"/>
      <c r="J46" s="245">
        <v>1</v>
      </c>
      <c r="K46" s="246" t="s">
        <v>244</v>
      </c>
      <c r="L46" s="247" t="str">
        <f>IF(ISERROR(VLOOKUP(K46,'KAYIT LİSTESİ'!$B$4:$H$555,2,0)),"",(VLOOKUP(K46,'KAYIT LİSTESİ'!$B$4:$H$555,2,0)))</f>
        <v/>
      </c>
      <c r="M46" s="248" t="str">
        <f>IF(ISERROR(VLOOKUP(K46,'KAYIT LİSTESİ'!$B$4:$H$555,4,0)),"",(VLOOKUP(K46,'KAYIT LİSTESİ'!$B$4:$H$555,4,0)))</f>
        <v/>
      </c>
      <c r="N46" s="249" t="str">
        <f>IF(ISERROR(VLOOKUP(K46,'KAYIT LİSTESİ'!$B$4:$H$555,5,0)),"",(VLOOKUP(K46,'KAYIT LİSTESİ'!$B$4:$H$555,5,0)))</f>
        <v/>
      </c>
      <c r="O46" s="249" t="str">
        <f>IF(ISERROR(VLOOKUP(K46,'KAYIT LİSTESİ'!$B$4:$H$555,6,0)),"",(VLOOKUP(K46,'KAYIT LİSTESİ'!$B$4:$H$555,6,0)))</f>
        <v/>
      </c>
      <c r="P46" s="255"/>
    </row>
    <row r="47" spans="1:16" ht="36.75" customHeight="1" x14ac:dyDescent="0.2">
      <c r="A47" s="234">
        <v>2</v>
      </c>
      <c r="B47" s="235" t="s">
        <v>319</v>
      </c>
      <c r="C47" s="236" t="str">
        <f>IF(ISERROR(VLOOKUP(B47,'KAYIT LİSTESİ'!$B$4:$H$555,2,0)),"",(VLOOKUP(B47,'KAYIT LİSTESİ'!$B$4:$H$555,2,0)))</f>
        <v/>
      </c>
      <c r="D47" s="237" t="str">
        <f>IF(ISERROR(VLOOKUP(B47,'KAYIT LİSTESİ'!$B$4:$H$555,4,0)),"",(VLOOKUP(B47,'KAYIT LİSTESİ'!$B$4:$H$555,4,0)))</f>
        <v/>
      </c>
      <c r="E47" s="238" t="str">
        <f>IF(ISERROR(VLOOKUP(B47,'KAYIT LİSTESİ'!$B$4:$H$555,5,0)),"",(VLOOKUP(B47,'KAYIT LİSTESİ'!$B$4:$H$555,5,0)))</f>
        <v/>
      </c>
      <c r="F47" s="238" t="str">
        <f>IF(ISERROR(VLOOKUP(B47,'KAYIT LİSTESİ'!$B$4:$H$555,6,0)),"",(VLOOKUP(B47,'KAYIT LİSTESİ'!$B$4:$H$555,6,0)))</f>
        <v/>
      </c>
      <c r="G47" s="244"/>
      <c r="H47" s="178"/>
      <c r="J47" s="245">
        <v>2</v>
      </c>
      <c r="K47" s="246" t="s">
        <v>245</v>
      </c>
      <c r="L47" s="247" t="str">
        <f>IF(ISERROR(VLOOKUP(K47,'KAYIT LİSTESİ'!$B$4:$H$555,2,0)),"",(VLOOKUP(K47,'KAYIT LİSTESİ'!$B$4:$H$555,2,0)))</f>
        <v/>
      </c>
      <c r="M47" s="248" t="str">
        <f>IF(ISERROR(VLOOKUP(K47,'KAYIT LİSTESİ'!$B$4:$H$555,4,0)),"",(VLOOKUP(K47,'KAYIT LİSTESİ'!$B$4:$H$555,4,0)))</f>
        <v/>
      </c>
      <c r="N47" s="249" t="str">
        <f>IF(ISERROR(VLOOKUP(K47,'KAYIT LİSTESİ'!$B$4:$H$555,5,0)),"",(VLOOKUP(K47,'KAYIT LİSTESİ'!$B$4:$H$555,5,0)))</f>
        <v/>
      </c>
      <c r="O47" s="249" t="str">
        <f>IF(ISERROR(VLOOKUP(K47,'KAYIT LİSTESİ'!$B$4:$H$555,6,0)),"",(VLOOKUP(K47,'KAYIT LİSTESİ'!$B$4:$H$555,6,0)))</f>
        <v/>
      </c>
      <c r="P47" s="255"/>
    </row>
    <row r="48" spans="1:16" ht="36.75" customHeight="1" x14ac:dyDescent="0.2">
      <c r="A48" s="234">
        <v>3</v>
      </c>
      <c r="B48" s="235" t="s">
        <v>320</v>
      </c>
      <c r="C48" s="236" t="str">
        <f>IF(ISERROR(VLOOKUP(B48,'KAYIT LİSTESİ'!$B$4:$H$555,2,0)),"",(VLOOKUP(B48,'KAYIT LİSTESİ'!$B$4:$H$555,2,0)))</f>
        <v/>
      </c>
      <c r="D48" s="237" t="str">
        <f>IF(ISERROR(VLOOKUP(B48,'KAYIT LİSTESİ'!$B$4:$H$555,4,0)),"",(VLOOKUP(B48,'KAYIT LİSTESİ'!$B$4:$H$555,4,0)))</f>
        <v/>
      </c>
      <c r="E48" s="238" t="str">
        <f>IF(ISERROR(VLOOKUP(B48,'KAYIT LİSTESİ'!$B$4:$H$555,5,0)),"",(VLOOKUP(B48,'KAYIT LİSTESİ'!$B$4:$H$555,5,0)))</f>
        <v/>
      </c>
      <c r="F48" s="238" t="str">
        <f>IF(ISERROR(VLOOKUP(B48,'KAYIT LİSTESİ'!$B$4:$H$555,6,0)),"",(VLOOKUP(B48,'KAYIT LİSTESİ'!$B$4:$H$555,6,0)))</f>
        <v/>
      </c>
      <c r="G48" s="244"/>
      <c r="H48" s="178"/>
      <c r="J48" s="245">
        <v>3</v>
      </c>
      <c r="K48" s="246" t="s">
        <v>246</v>
      </c>
      <c r="L48" s="247" t="str">
        <f>IF(ISERROR(VLOOKUP(K48,'KAYIT LİSTESİ'!$B$4:$H$555,2,0)),"",(VLOOKUP(K48,'KAYIT LİSTESİ'!$B$4:$H$555,2,0)))</f>
        <v/>
      </c>
      <c r="M48" s="248" t="str">
        <f>IF(ISERROR(VLOOKUP(K48,'KAYIT LİSTESİ'!$B$4:$H$555,4,0)),"",(VLOOKUP(K48,'KAYIT LİSTESİ'!$B$4:$H$555,4,0)))</f>
        <v/>
      </c>
      <c r="N48" s="249" t="str">
        <f>IF(ISERROR(VLOOKUP(K48,'KAYIT LİSTESİ'!$B$4:$H$555,5,0)),"",(VLOOKUP(K48,'KAYIT LİSTESİ'!$B$4:$H$555,5,0)))</f>
        <v/>
      </c>
      <c r="O48" s="249" t="str">
        <f>IF(ISERROR(VLOOKUP(K48,'KAYIT LİSTESİ'!$B$4:$H$555,6,0)),"",(VLOOKUP(K48,'KAYIT LİSTESİ'!$B$4:$H$555,6,0)))</f>
        <v/>
      </c>
      <c r="P48" s="255"/>
    </row>
    <row r="49" spans="1:16" ht="36.75" customHeight="1" x14ac:dyDescent="0.2">
      <c r="A49" s="234">
        <v>4</v>
      </c>
      <c r="B49" s="235" t="s">
        <v>321</v>
      </c>
      <c r="C49" s="236" t="str">
        <f>IF(ISERROR(VLOOKUP(B49,'KAYIT LİSTESİ'!$B$4:$H$555,2,0)),"",(VLOOKUP(B49,'KAYIT LİSTESİ'!$B$4:$H$555,2,0)))</f>
        <v/>
      </c>
      <c r="D49" s="237" t="str">
        <f>IF(ISERROR(VLOOKUP(B49,'KAYIT LİSTESİ'!$B$4:$H$555,4,0)),"",(VLOOKUP(B49,'KAYIT LİSTESİ'!$B$4:$H$555,4,0)))</f>
        <v/>
      </c>
      <c r="E49" s="238" t="str">
        <f>IF(ISERROR(VLOOKUP(B49,'KAYIT LİSTESİ'!$B$4:$H$555,5,0)),"",(VLOOKUP(B49,'KAYIT LİSTESİ'!$B$4:$H$555,5,0)))</f>
        <v/>
      </c>
      <c r="F49" s="238" t="str">
        <f>IF(ISERROR(VLOOKUP(B49,'KAYIT LİSTESİ'!$B$4:$H$555,6,0)),"",(VLOOKUP(B49,'KAYIT LİSTESİ'!$B$4:$H$555,6,0)))</f>
        <v/>
      </c>
      <c r="G49" s="244"/>
      <c r="H49" s="178"/>
      <c r="J49" s="245">
        <v>4</v>
      </c>
      <c r="K49" s="246" t="s">
        <v>247</v>
      </c>
      <c r="L49" s="247" t="str">
        <f>IF(ISERROR(VLOOKUP(K49,'KAYIT LİSTESİ'!$B$4:$H$555,2,0)),"",(VLOOKUP(K49,'KAYIT LİSTESİ'!$B$4:$H$555,2,0)))</f>
        <v/>
      </c>
      <c r="M49" s="248" t="str">
        <f>IF(ISERROR(VLOOKUP(K49,'KAYIT LİSTESİ'!$B$4:$H$555,4,0)),"",(VLOOKUP(K49,'KAYIT LİSTESİ'!$B$4:$H$555,4,0)))</f>
        <v/>
      </c>
      <c r="N49" s="249" t="str">
        <f>IF(ISERROR(VLOOKUP(K49,'KAYIT LİSTESİ'!$B$4:$H$555,5,0)),"",(VLOOKUP(K49,'KAYIT LİSTESİ'!$B$4:$H$555,5,0)))</f>
        <v/>
      </c>
      <c r="O49" s="249" t="str">
        <f>IF(ISERROR(VLOOKUP(K49,'KAYIT LİSTESİ'!$B$4:$H$555,6,0)),"",(VLOOKUP(K49,'KAYIT LİSTESİ'!$B$4:$H$555,6,0)))</f>
        <v/>
      </c>
      <c r="P49" s="255"/>
    </row>
    <row r="50" spans="1:16" ht="36.75" customHeight="1" x14ac:dyDescent="0.2">
      <c r="A50" s="234">
        <v>5</v>
      </c>
      <c r="B50" s="235" t="s">
        <v>322</v>
      </c>
      <c r="C50" s="236" t="str">
        <f>IF(ISERROR(VLOOKUP(B50,'KAYIT LİSTESİ'!$B$4:$H$555,2,0)),"",(VLOOKUP(B50,'KAYIT LİSTESİ'!$B$4:$H$555,2,0)))</f>
        <v/>
      </c>
      <c r="D50" s="237" t="str">
        <f>IF(ISERROR(VLOOKUP(B50,'KAYIT LİSTESİ'!$B$4:$H$555,4,0)),"",(VLOOKUP(B50,'KAYIT LİSTESİ'!$B$4:$H$555,4,0)))</f>
        <v/>
      </c>
      <c r="E50" s="238" t="str">
        <f>IF(ISERROR(VLOOKUP(B50,'KAYIT LİSTESİ'!$B$4:$H$555,5,0)),"",(VLOOKUP(B50,'KAYIT LİSTESİ'!$B$4:$H$555,5,0)))</f>
        <v/>
      </c>
      <c r="F50" s="238" t="str">
        <f>IF(ISERROR(VLOOKUP(B50,'KAYIT LİSTESİ'!$B$4:$H$555,6,0)),"",(VLOOKUP(B50,'KAYIT LİSTESİ'!$B$4:$H$555,6,0)))</f>
        <v/>
      </c>
      <c r="G50" s="244"/>
      <c r="H50" s="178"/>
      <c r="J50" s="245">
        <v>5</v>
      </c>
      <c r="K50" s="246" t="s">
        <v>248</v>
      </c>
      <c r="L50" s="247" t="str">
        <f>IF(ISERROR(VLOOKUP(K50,'KAYIT LİSTESİ'!$B$4:$H$555,2,0)),"",(VLOOKUP(K50,'KAYIT LİSTESİ'!$B$4:$H$555,2,0)))</f>
        <v/>
      </c>
      <c r="M50" s="248" t="str">
        <f>IF(ISERROR(VLOOKUP(K50,'KAYIT LİSTESİ'!$B$4:$H$555,4,0)),"",(VLOOKUP(K50,'KAYIT LİSTESİ'!$B$4:$H$555,4,0)))</f>
        <v/>
      </c>
      <c r="N50" s="249" t="str">
        <f>IF(ISERROR(VLOOKUP(K50,'KAYIT LİSTESİ'!$B$4:$H$555,5,0)),"",(VLOOKUP(K50,'KAYIT LİSTESİ'!$B$4:$H$555,5,0)))</f>
        <v/>
      </c>
      <c r="O50" s="249" t="str">
        <f>IF(ISERROR(VLOOKUP(K50,'KAYIT LİSTESİ'!$B$4:$H$555,6,0)),"",(VLOOKUP(K50,'KAYIT LİSTESİ'!$B$4:$H$555,6,0)))</f>
        <v/>
      </c>
      <c r="P50" s="255"/>
    </row>
    <row r="51" spans="1:16" ht="36.75" customHeight="1" x14ac:dyDescent="0.2">
      <c r="A51" s="234">
        <v>6</v>
      </c>
      <c r="B51" s="235" t="s">
        <v>323</v>
      </c>
      <c r="C51" s="236" t="str">
        <f>IF(ISERROR(VLOOKUP(B51,'KAYIT LİSTESİ'!$B$4:$H$555,2,0)),"",(VLOOKUP(B51,'KAYIT LİSTESİ'!$B$4:$H$555,2,0)))</f>
        <v/>
      </c>
      <c r="D51" s="237" t="str">
        <f>IF(ISERROR(VLOOKUP(B51,'KAYIT LİSTESİ'!$B$4:$H$555,4,0)),"",(VLOOKUP(B51,'KAYIT LİSTESİ'!$B$4:$H$555,4,0)))</f>
        <v/>
      </c>
      <c r="E51" s="238" t="str">
        <f>IF(ISERROR(VLOOKUP(B51,'KAYIT LİSTESİ'!$B$4:$H$555,5,0)),"",(VLOOKUP(B51,'KAYIT LİSTESİ'!$B$4:$H$555,5,0)))</f>
        <v/>
      </c>
      <c r="F51" s="238" t="str">
        <f>IF(ISERROR(VLOOKUP(B51,'KAYIT LİSTESİ'!$B$4:$H$555,6,0)),"",(VLOOKUP(B51,'KAYIT LİSTESİ'!$B$4:$H$555,6,0)))</f>
        <v/>
      </c>
      <c r="G51" s="244"/>
      <c r="H51" s="178"/>
      <c r="J51" s="245">
        <v>6</v>
      </c>
      <c r="K51" s="246" t="s">
        <v>249</v>
      </c>
      <c r="L51" s="247" t="str">
        <f>IF(ISERROR(VLOOKUP(K51,'KAYIT LİSTESİ'!$B$4:$H$555,2,0)),"",(VLOOKUP(K51,'KAYIT LİSTESİ'!$B$4:$H$555,2,0)))</f>
        <v/>
      </c>
      <c r="M51" s="248" t="str">
        <f>IF(ISERROR(VLOOKUP(K51,'KAYIT LİSTESİ'!$B$4:$H$555,4,0)),"",(VLOOKUP(K51,'KAYIT LİSTESİ'!$B$4:$H$555,4,0)))</f>
        <v/>
      </c>
      <c r="N51" s="249" t="str">
        <f>IF(ISERROR(VLOOKUP(K51,'KAYIT LİSTESİ'!$B$4:$H$555,5,0)),"",(VLOOKUP(K51,'KAYIT LİSTESİ'!$B$4:$H$555,5,0)))</f>
        <v/>
      </c>
      <c r="O51" s="249" t="str">
        <f>IF(ISERROR(VLOOKUP(K51,'KAYIT LİSTESİ'!$B$4:$H$555,6,0)),"",(VLOOKUP(K51,'KAYIT LİSTESİ'!$B$4:$H$555,6,0)))</f>
        <v/>
      </c>
      <c r="P51" s="255"/>
    </row>
    <row r="52" spans="1:16" ht="36.75" customHeight="1" x14ac:dyDescent="0.2">
      <c r="A52" s="234">
        <v>7</v>
      </c>
      <c r="B52" s="235" t="s">
        <v>324</v>
      </c>
      <c r="C52" s="236" t="str">
        <f>IF(ISERROR(VLOOKUP(B52,'KAYIT LİSTESİ'!$B$4:$H$555,2,0)),"",(VLOOKUP(B52,'KAYIT LİSTESİ'!$B$4:$H$555,2,0)))</f>
        <v/>
      </c>
      <c r="D52" s="237" t="str">
        <f>IF(ISERROR(VLOOKUP(B52,'KAYIT LİSTESİ'!$B$4:$H$555,4,0)),"",(VLOOKUP(B52,'KAYIT LİSTESİ'!$B$4:$H$555,4,0)))</f>
        <v/>
      </c>
      <c r="E52" s="238" t="str">
        <f>IF(ISERROR(VLOOKUP(B52,'KAYIT LİSTESİ'!$B$4:$H$555,5,0)),"",(VLOOKUP(B52,'KAYIT LİSTESİ'!$B$4:$H$555,5,0)))</f>
        <v/>
      </c>
      <c r="F52" s="238" t="str">
        <f>IF(ISERROR(VLOOKUP(B52,'KAYIT LİSTESİ'!$B$4:$H$555,6,0)),"",(VLOOKUP(B52,'KAYIT LİSTESİ'!$B$4:$H$555,6,0)))</f>
        <v/>
      </c>
      <c r="G52" s="244"/>
      <c r="H52" s="178"/>
      <c r="J52" s="245">
        <v>7</v>
      </c>
      <c r="K52" s="246" t="s">
        <v>250</v>
      </c>
      <c r="L52" s="247" t="str">
        <f>IF(ISERROR(VLOOKUP(K52,'KAYIT LİSTESİ'!$B$4:$H$555,2,0)),"",(VLOOKUP(K52,'KAYIT LİSTESİ'!$B$4:$H$555,2,0)))</f>
        <v/>
      </c>
      <c r="M52" s="248" t="str">
        <f>IF(ISERROR(VLOOKUP(K52,'KAYIT LİSTESİ'!$B$4:$H$555,4,0)),"",(VLOOKUP(K52,'KAYIT LİSTESİ'!$B$4:$H$555,4,0)))</f>
        <v/>
      </c>
      <c r="N52" s="249" t="str">
        <f>IF(ISERROR(VLOOKUP(K52,'KAYIT LİSTESİ'!$B$4:$H$555,5,0)),"",(VLOOKUP(K52,'KAYIT LİSTESİ'!$B$4:$H$555,5,0)))</f>
        <v/>
      </c>
      <c r="O52" s="249" t="str">
        <f>IF(ISERROR(VLOOKUP(K52,'KAYIT LİSTESİ'!$B$4:$H$555,6,0)),"",(VLOOKUP(K52,'KAYIT LİSTESİ'!$B$4:$H$555,6,0)))</f>
        <v/>
      </c>
      <c r="P52" s="255"/>
    </row>
    <row r="53" spans="1:16" ht="36.75" customHeight="1" x14ac:dyDescent="0.2">
      <c r="A53" s="234">
        <v>8</v>
      </c>
      <c r="B53" s="235" t="s">
        <v>325</v>
      </c>
      <c r="C53" s="236" t="str">
        <f>IF(ISERROR(VLOOKUP(B53,'KAYIT LİSTESİ'!$B$4:$H$555,2,0)),"",(VLOOKUP(B53,'KAYIT LİSTESİ'!$B$4:$H$555,2,0)))</f>
        <v/>
      </c>
      <c r="D53" s="237" t="str">
        <f>IF(ISERROR(VLOOKUP(B53,'KAYIT LİSTESİ'!$B$4:$H$555,4,0)),"",(VLOOKUP(B53,'KAYIT LİSTESİ'!$B$4:$H$555,4,0)))</f>
        <v/>
      </c>
      <c r="E53" s="238" t="str">
        <f>IF(ISERROR(VLOOKUP(B53,'KAYIT LİSTESİ'!$B$4:$H$555,5,0)),"",(VLOOKUP(B53,'KAYIT LİSTESİ'!$B$4:$H$555,5,0)))</f>
        <v/>
      </c>
      <c r="F53" s="238" t="str">
        <f>IF(ISERROR(VLOOKUP(B53,'KAYIT LİSTESİ'!$B$4:$H$555,6,0)),"",(VLOOKUP(B53,'KAYIT LİSTESİ'!$B$4:$H$555,6,0)))</f>
        <v/>
      </c>
      <c r="G53" s="244"/>
      <c r="H53" s="178"/>
      <c r="J53" s="245">
        <v>8</v>
      </c>
      <c r="K53" s="246" t="s">
        <v>251</v>
      </c>
      <c r="L53" s="247" t="str">
        <f>IF(ISERROR(VLOOKUP(K53,'KAYIT LİSTESİ'!$B$4:$H$555,2,0)),"",(VLOOKUP(K53,'KAYIT LİSTESİ'!$B$4:$H$555,2,0)))</f>
        <v/>
      </c>
      <c r="M53" s="248" t="str">
        <f>IF(ISERROR(VLOOKUP(K53,'KAYIT LİSTESİ'!$B$4:$H$555,4,0)),"",(VLOOKUP(K53,'KAYIT LİSTESİ'!$B$4:$H$555,4,0)))</f>
        <v/>
      </c>
      <c r="N53" s="249" t="str">
        <f>IF(ISERROR(VLOOKUP(K53,'KAYIT LİSTESİ'!$B$4:$H$555,5,0)),"",(VLOOKUP(K53,'KAYIT LİSTESİ'!$B$4:$H$555,5,0)))</f>
        <v/>
      </c>
      <c r="O53" s="249" t="str">
        <f>IF(ISERROR(VLOOKUP(K53,'KAYIT LİSTESİ'!$B$4:$H$555,6,0)),"",(VLOOKUP(K53,'KAYIT LİSTESİ'!$B$4:$H$555,6,0)))</f>
        <v/>
      </c>
      <c r="P53" s="255"/>
    </row>
    <row r="54" spans="1:16" ht="36.75" customHeight="1" x14ac:dyDescent="0.2">
      <c r="A54" s="332" t="s">
        <v>297</v>
      </c>
      <c r="B54" s="332"/>
      <c r="C54" s="332"/>
      <c r="D54" s="332"/>
      <c r="E54" s="332"/>
      <c r="F54" s="332"/>
      <c r="G54" s="332"/>
      <c r="H54" s="178"/>
      <c r="J54" s="178"/>
      <c r="K54" s="178"/>
      <c r="L54" s="178"/>
      <c r="M54" s="178"/>
      <c r="N54" s="178"/>
      <c r="O54" s="178"/>
      <c r="P54" s="178"/>
    </row>
    <row r="55" spans="1:16" ht="36.75" customHeight="1" x14ac:dyDescent="0.2">
      <c r="A55" s="165" t="s">
        <v>316</v>
      </c>
      <c r="B55" s="165" t="s">
        <v>61</v>
      </c>
      <c r="C55" s="165" t="s">
        <v>60</v>
      </c>
      <c r="D55" s="166" t="s">
        <v>12</v>
      </c>
      <c r="E55" s="167" t="s">
        <v>13</v>
      </c>
      <c r="F55" s="167" t="s">
        <v>311</v>
      </c>
      <c r="G55" s="165" t="s">
        <v>137</v>
      </c>
      <c r="H55" s="176"/>
      <c r="J55" s="178"/>
      <c r="K55" s="178"/>
      <c r="L55" s="178"/>
      <c r="M55" s="178"/>
      <c r="N55" s="178"/>
      <c r="O55" s="178"/>
      <c r="P55" s="178"/>
    </row>
    <row r="56" spans="1:16" ht="102.75" customHeight="1" x14ac:dyDescent="0.2">
      <c r="A56" s="234">
        <v>1</v>
      </c>
      <c r="B56" s="235" t="s">
        <v>252</v>
      </c>
      <c r="C56" s="223" t="str">
        <f>IF(ISERROR(VLOOKUP(B56,'KAYIT LİSTESİ'!$B$4:$H$555,2,0)),"",(VLOOKUP(B56,'KAYIT LİSTESİ'!$B$4:$H$555,2,0)))</f>
        <v/>
      </c>
      <c r="D56" s="257" t="str">
        <f>IF(ISERROR(VLOOKUP(B56,'KAYIT LİSTESİ'!$B$4:$H$555,4,0)),"",(VLOOKUP(B56,'KAYIT LİSTESİ'!$B$4:$H$555,4,0)))</f>
        <v/>
      </c>
      <c r="E56" s="258" t="str">
        <f>IF(ISERROR(VLOOKUP(B56,'KAYIT LİSTESİ'!$B$4:$H$555,5,0)),"",(VLOOKUP(B56,'KAYIT LİSTESİ'!$B$4:$H$555,5,0)))</f>
        <v/>
      </c>
      <c r="F56" s="238" t="str">
        <f>IF(ISERROR(VLOOKUP(B56,'KAYIT LİSTESİ'!$B$4:$H$555,6,0)),"",(VLOOKUP(B56,'KAYIT LİSTESİ'!$B$4:$H$555,6,0)))</f>
        <v/>
      </c>
      <c r="G56" s="244"/>
      <c r="H56" s="177"/>
      <c r="J56" s="178"/>
      <c r="K56" s="178"/>
      <c r="L56" s="178"/>
      <c r="M56" s="178"/>
      <c r="N56" s="178"/>
      <c r="O56" s="178"/>
      <c r="P56" s="178"/>
    </row>
    <row r="57" spans="1:16" ht="102.75" customHeight="1" x14ac:dyDescent="0.2">
      <c r="A57" s="234">
        <v>2</v>
      </c>
      <c r="B57" s="235" t="s">
        <v>253</v>
      </c>
      <c r="C57" s="223" t="str">
        <f>IF(ISERROR(VLOOKUP(B57,'KAYIT LİSTESİ'!$B$4:$H$555,2,0)),"",(VLOOKUP(B57,'KAYIT LİSTESİ'!$B$4:$H$555,2,0)))</f>
        <v/>
      </c>
      <c r="D57" s="257" t="str">
        <f>IF(ISERROR(VLOOKUP(B57,'KAYIT LİSTESİ'!$B$4:$H$555,4,0)),"",(VLOOKUP(B57,'KAYIT LİSTESİ'!$B$4:$H$555,4,0)))</f>
        <v/>
      </c>
      <c r="E57" s="258" t="str">
        <f>IF(ISERROR(VLOOKUP(B57,'KAYIT LİSTESİ'!$B$4:$H$555,5,0)),"",(VLOOKUP(B57,'KAYIT LİSTESİ'!$B$4:$H$555,5,0)))</f>
        <v/>
      </c>
      <c r="F57" s="238" t="str">
        <f>IF(ISERROR(VLOOKUP(B57,'KAYIT LİSTESİ'!$B$4:$H$555,6,0)),"",(VLOOKUP(B57,'KAYIT LİSTESİ'!$B$4:$H$555,6,0)))</f>
        <v/>
      </c>
      <c r="G57" s="244"/>
      <c r="H57" s="178"/>
      <c r="J57" s="178"/>
      <c r="K57" s="178"/>
      <c r="L57" s="178"/>
      <c r="M57" s="178"/>
      <c r="N57" s="178"/>
      <c r="O57" s="178"/>
      <c r="P57" s="178"/>
    </row>
    <row r="58" spans="1:16" ht="102.75" customHeight="1" x14ac:dyDescent="0.2">
      <c r="A58" s="234">
        <v>3</v>
      </c>
      <c r="B58" s="235" t="s">
        <v>254</v>
      </c>
      <c r="C58" s="223" t="str">
        <f>IF(ISERROR(VLOOKUP(B58,'KAYIT LİSTESİ'!$B$4:$H$555,2,0)),"",(VLOOKUP(B58,'KAYIT LİSTESİ'!$B$4:$H$555,2,0)))</f>
        <v/>
      </c>
      <c r="D58" s="257" t="str">
        <f>IF(ISERROR(VLOOKUP(B58,'KAYIT LİSTESİ'!$B$4:$H$555,4,0)),"",(VLOOKUP(B58,'KAYIT LİSTESİ'!$B$4:$H$555,4,0)))</f>
        <v/>
      </c>
      <c r="E58" s="258" t="str">
        <f>IF(ISERROR(VLOOKUP(B58,'KAYIT LİSTESİ'!$B$4:$H$555,5,0)),"",(VLOOKUP(B58,'KAYIT LİSTESİ'!$B$4:$H$555,5,0)))</f>
        <v/>
      </c>
      <c r="F58" s="238" t="str">
        <f>IF(ISERROR(VLOOKUP(B58,'KAYIT LİSTESİ'!$B$4:$H$555,6,0)),"",(VLOOKUP(B58,'KAYIT LİSTESİ'!$B$4:$H$555,6,0)))</f>
        <v/>
      </c>
      <c r="G58" s="244"/>
      <c r="H58" s="178"/>
      <c r="I58" s="178"/>
      <c r="J58" s="178"/>
      <c r="K58" s="178"/>
      <c r="L58" s="178"/>
      <c r="M58" s="178"/>
      <c r="N58" s="178"/>
      <c r="O58" s="178"/>
      <c r="P58" s="178"/>
    </row>
    <row r="59" spans="1:16" ht="102.75" customHeight="1" x14ac:dyDescent="0.2">
      <c r="A59" s="234">
        <v>4</v>
      </c>
      <c r="B59" s="235" t="s">
        <v>255</v>
      </c>
      <c r="C59" s="223" t="str">
        <f>IF(ISERROR(VLOOKUP(B59,'KAYIT LİSTESİ'!$B$4:$H$555,2,0)),"",(VLOOKUP(B59,'KAYIT LİSTESİ'!$B$4:$H$555,2,0)))</f>
        <v/>
      </c>
      <c r="D59" s="257" t="str">
        <f>IF(ISERROR(VLOOKUP(B59,'KAYIT LİSTESİ'!$B$4:$H$555,4,0)),"",(VLOOKUP(B59,'KAYIT LİSTESİ'!$B$4:$H$555,4,0)))</f>
        <v/>
      </c>
      <c r="E59" s="258" t="str">
        <f>IF(ISERROR(VLOOKUP(B59,'KAYIT LİSTESİ'!$B$4:$H$555,5,0)),"",(VLOOKUP(B59,'KAYIT LİSTESİ'!$B$4:$H$555,5,0)))</f>
        <v/>
      </c>
      <c r="F59" s="238" t="str">
        <f>IF(ISERROR(VLOOKUP(B59,'KAYIT LİSTESİ'!$B$4:$H$555,6,0)),"",(VLOOKUP(B59,'KAYIT LİSTESİ'!$B$4:$H$555,6,0)))</f>
        <v/>
      </c>
      <c r="G59" s="244"/>
      <c r="H59" s="178"/>
      <c r="I59" s="178"/>
      <c r="J59" s="178"/>
      <c r="K59" s="178"/>
      <c r="L59" s="178"/>
      <c r="M59" s="178"/>
      <c r="N59" s="178"/>
      <c r="O59" s="178"/>
      <c r="P59" s="178"/>
    </row>
    <row r="60" spans="1:16" ht="102.75" customHeight="1" x14ac:dyDescent="0.2">
      <c r="A60" s="234">
        <v>5</v>
      </c>
      <c r="B60" s="235" t="s">
        <v>256</v>
      </c>
      <c r="C60" s="223" t="str">
        <f>IF(ISERROR(VLOOKUP(B60,'KAYIT LİSTESİ'!$B$4:$H$555,2,0)),"",(VLOOKUP(B60,'KAYIT LİSTESİ'!$B$4:$H$555,2,0)))</f>
        <v/>
      </c>
      <c r="D60" s="257" t="str">
        <f>IF(ISERROR(VLOOKUP(B60,'KAYIT LİSTESİ'!$B$4:$H$555,4,0)),"",(VLOOKUP(B60,'KAYIT LİSTESİ'!$B$4:$H$555,4,0)))</f>
        <v/>
      </c>
      <c r="E60" s="258" t="str">
        <f>IF(ISERROR(VLOOKUP(B60,'KAYIT LİSTESİ'!$B$4:$H$555,5,0)),"",(VLOOKUP(B60,'KAYIT LİSTESİ'!$B$4:$H$555,5,0)))</f>
        <v/>
      </c>
      <c r="F60" s="238" t="str">
        <f>IF(ISERROR(VLOOKUP(B60,'KAYIT LİSTESİ'!$B$4:$H$555,6,0)),"",(VLOOKUP(B60,'KAYIT LİSTESİ'!$B$4:$H$555,6,0)))</f>
        <v/>
      </c>
      <c r="G60" s="244"/>
      <c r="H60" s="178"/>
      <c r="J60" s="178"/>
      <c r="K60" s="178"/>
      <c r="L60" s="178"/>
      <c r="M60" s="178"/>
      <c r="N60" s="178"/>
      <c r="O60" s="178"/>
      <c r="P60" s="178"/>
    </row>
    <row r="61" spans="1:16" ht="102.75" customHeight="1" x14ac:dyDescent="0.2">
      <c r="A61" s="234">
        <v>6</v>
      </c>
      <c r="B61" s="235" t="s">
        <v>257</v>
      </c>
      <c r="C61" s="223" t="str">
        <f>IF(ISERROR(VLOOKUP(B61,'KAYIT LİSTESİ'!$B$4:$H$555,2,0)),"",(VLOOKUP(B61,'KAYIT LİSTESİ'!$B$4:$H$555,2,0)))</f>
        <v/>
      </c>
      <c r="D61" s="257" t="str">
        <f>IF(ISERROR(VLOOKUP(B61,'KAYIT LİSTESİ'!$B$4:$H$555,4,0)),"",(VLOOKUP(B61,'KAYIT LİSTESİ'!$B$4:$H$555,4,0)))</f>
        <v/>
      </c>
      <c r="E61" s="258" t="str">
        <f>IF(ISERROR(VLOOKUP(B61,'KAYIT LİSTESİ'!$B$4:$H$555,5,0)),"",(VLOOKUP(B61,'KAYIT LİSTESİ'!$B$4:$H$555,5,0)))</f>
        <v/>
      </c>
      <c r="F61" s="238" t="str">
        <f>IF(ISERROR(VLOOKUP(B61,'KAYIT LİSTESİ'!$B$4:$H$555,6,0)),"",(VLOOKUP(B61,'KAYIT LİSTESİ'!$B$4:$H$555,6,0)))</f>
        <v/>
      </c>
      <c r="G61" s="244"/>
      <c r="H61" s="178"/>
      <c r="J61" s="178"/>
      <c r="K61" s="178"/>
      <c r="L61" s="178"/>
      <c r="M61" s="178"/>
      <c r="N61" s="178"/>
      <c r="O61" s="178"/>
      <c r="P61" s="178"/>
    </row>
    <row r="62" spans="1:16" ht="102.75" customHeight="1" x14ac:dyDescent="0.2">
      <c r="A62" s="234">
        <v>7</v>
      </c>
      <c r="B62" s="235" t="s">
        <v>258</v>
      </c>
      <c r="C62" s="223" t="str">
        <f>IF(ISERROR(VLOOKUP(B62,'KAYIT LİSTESİ'!$B$4:$H$555,2,0)),"",(VLOOKUP(B62,'KAYIT LİSTESİ'!$B$4:$H$555,2,0)))</f>
        <v/>
      </c>
      <c r="D62" s="257" t="str">
        <f>IF(ISERROR(VLOOKUP(B62,'KAYIT LİSTESİ'!$B$4:$H$555,4,0)),"",(VLOOKUP(B62,'KAYIT LİSTESİ'!$B$4:$H$555,4,0)))</f>
        <v/>
      </c>
      <c r="E62" s="258" t="str">
        <f>IF(ISERROR(VLOOKUP(B62,'KAYIT LİSTESİ'!$B$4:$H$555,5,0)),"",(VLOOKUP(B62,'KAYIT LİSTESİ'!$B$4:$H$555,5,0)))</f>
        <v/>
      </c>
      <c r="F62" s="238" t="str">
        <f>IF(ISERROR(VLOOKUP(B62,'KAYIT LİSTESİ'!$B$4:$H$555,6,0)),"",(VLOOKUP(B62,'KAYIT LİSTESİ'!$B$4:$H$555,6,0)))</f>
        <v/>
      </c>
      <c r="G62" s="244"/>
      <c r="H62" s="178"/>
      <c r="J62" s="178"/>
      <c r="K62" s="178"/>
      <c r="L62" s="178"/>
      <c r="M62" s="178"/>
      <c r="N62" s="178"/>
      <c r="O62" s="178"/>
      <c r="P62" s="178"/>
    </row>
    <row r="63" spans="1:16" ht="102.75" customHeight="1" x14ac:dyDescent="0.2">
      <c r="A63" s="234">
        <v>8</v>
      </c>
      <c r="B63" s="235" t="s">
        <v>259</v>
      </c>
      <c r="C63" s="223" t="str">
        <f>IF(ISERROR(VLOOKUP(B63,'KAYIT LİSTESİ'!$B$4:$H$555,2,0)),"",(VLOOKUP(B63,'KAYIT LİSTESİ'!$B$4:$H$555,2,0)))</f>
        <v/>
      </c>
      <c r="D63" s="257" t="str">
        <f>IF(ISERROR(VLOOKUP(B63,'KAYIT LİSTESİ'!$B$4:$H$555,4,0)),"",(VLOOKUP(B63,'KAYIT LİSTESİ'!$B$4:$H$555,4,0)))</f>
        <v/>
      </c>
      <c r="E63" s="258" t="str">
        <f>IF(ISERROR(VLOOKUP(B63,'KAYIT LİSTESİ'!$B$4:$H$555,5,0)),"",(VLOOKUP(B63,'KAYIT LİSTESİ'!$B$4:$H$555,5,0)))</f>
        <v/>
      </c>
      <c r="F63" s="238" t="str">
        <f>IF(ISERROR(VLOOKUP(B63,'KAYIT LİSTESİ'!$B$4:$H$555,6,0)),"",(VLOOKUP(B63,'KAYIT LİSTESİ'!$B$4:$H$555,6,0)))</f>
        <v/>
      </c>
      <c r="G63" s="244"/>
      <c r="H63" s="176"/>
      <c r="J63" s="178"/>
      <c r="K63" s="178"/>
      <c r="L63" s="178"/>
      <c r="M63" s="178"/>
      <c r="N63" s="178"/>
      <c r="O63" s="178"/>
      <c r="P63" s="178"/>
    </row>
    <row r="64" spans="1:16" ht="36.75" customHeight="1" x14ac:dyDescent="0.2"/>
    <row r="65" ht="36.75" customHeight="1" x14ac:dyDescent="0.2"/>
    <row r="66" ht="36.75" customHeight="1" x14ac:dyDescent="0.2"/>
  </sheetData>
  <mergeCells count="14">
    <mergeCell ref="A1:P1"/>
    <mergeCell ref="A2:P2"/>
    <mergeCell ref="A3:P3"/>
    <mergeCell ref="J14:P14"/>
    <mergeCell ref="J4:P4"/>
    <mergeCell ref="A54:G54"/>
    <mergeCell ref="A34:G34"/>
    <mergeCell ref="J44:P44"/>
    <mergeCell ref="J34:P34"/>
    <mergeCell ref="A4:G4"/>
    <mergeCell ref="A14:G14"/>
    <mergeCell ref="A24:G24"/>
    <mergeCell ref="A44:G44"/>
    <mergeCell ref="J24:P24"/>
  </mergeCells>
  <pageMargins left="0.7" right="0.7" top="0.75" bottom="0.75" header="0.3" footer="0.3"/>
  <pageSetup paperSize="9" scale="37" fitToHeight="0" orientation="portrait" r:id="rId1"/>
  <rowBreaks count="1" manualBreakCount="1">
    <brk id="53" max="15" man="1"/>
  </rowBreaks>
  <ignoredErrors>
    <ignoredError sqref="L26:O33 L46:O53"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72"/>
  <sheetViews>
    <sheetView tabSelected="1" view="pageBreakPreview" zoomScale="70" zoomScaleNormal="100" zoomScaleSheetLayoutView="70" workbookViewId="0">
      <selection activeCell="N19" sqref="N19"/>
    </sheetView>
  </sheetViews>
  <sheetFormatPr defaultRowHeight="12.75" x14ac:dyDescent="0.2"/>
  <cols>
    <col min="1" max="1" width="4.85546875" style="16" customWidth="1"/>
    <col min="2" max="2" width="10" style="16" bestFit="1" customWidth="1"/>
    <col min="3" max="3" width="14.42578125" style="14" customWidth="1"/>
    <col min="4" max="4" width="22.140625" style="35" customWidth="1"/>
    <col min="5" max="5" width="32.85546875" style="35" customWidth="1"/>
    <col min="6" max="6" width="16.42578125" style="153" customWidth="1"/>
    <col min="7" max="7" width="11" style="17" customWidth="1"/>
    <col min="8" max="8" width="2.140625" style="14" customWidth="1"/>
    <col min="9" max="9" width="7.28515625" style="16" customWidth="1"/>
    <col min="10" max="10" width="16.42578125" style="16" hidden="1" customWidth="1"/>
    <col min="11" max="11" width="8.5703125" style="16" bestFit="1" customWidth="1"/>
    <col min="12" max="12" width="15.140625" style="18" bestFit="1" customWidth="1"/>
    <col min="13" max="13" width="26.28515625" style="39" bestFit="1" customWidth="1"/>
    <col min="14" max="14" width="39.7109375" style="39" bestFit="1" customWidth="1"/>
    <col min="15" max="15" width="17.140625" style="153" customWidth="1"/>
    <col min="16" max="16" width="7.7109375" style="14" customWidth="1"/>
    <col min="17" max="17" width="5.7109375" style="14" customWidth="1"/>
    <col min="18" max="19" width="9.140625" style="14"/>
    <col min="20" max="20" width="9.140625" style="194" hidden="1" customWidth="1"/>
    <col min="21" max="21" width="9.140625" style="192" hidden="1" customWidth="1"/>
    <col min="22" max="16384" width="9.140625" style="14"/>
  </cols>
  <sheetData>
    <row r="1" spans="1:21" s="3" customFormat="1" ht="50.25" customHeight="1" x14ac:dyDescent="0.2">
      <c r="A1" s="335" t="s">
        <v>327</v>
      </c>
      <c r="B1" s="335"/>
      <c r="C1" s="335"/>
      <c r="D1" s="335"/>
      <c r="E1" s="335"/>
      <c r="F1" s="335"/>
      <c r="G1" s="335"/>
      <c r="H1" s="335"/>
      <c r="I1" s="335"/>
      <c r="J1" s="335"/>
      <c r="K1" s="335"/>
      <c r="L1" s="335"/>
      <c r="M1" s="335"/>
      <c r="N1" s="335"/>
      <c r="O1" s="335"/>
      <c r="P1" s="335"/>
      <c r="T1" s="193">
        <v>41514</v>
      </c>
      <c r="U1" s="191">
        <v>100</v>
      </c>
    </row>
    <row r="2" spans="1:21" s="3" customFormat="1" ht="24.75" customHeight="1" x14ac:dyDescent="0.2">
      <c r="A2" s="339" t="s">
        <v>336</v>
      </c>
      <c r="B2" s="339"/>
      <c r="C2" s="339"/>
      <c r="D2" s="339"/>
      <c r="E2" s="339"/>
      <c r="F2" s="339"/>
      <c r="G2" s="339"/>
      <c r="H2" s="339"/>
      <c r="I2" s="339"/>
      <c r="J2" s="339"/>
      <c r="K2" s="339"/>
      <c r="L2" s="339"/>
      <c r="M2" s="339"/>
      <c r="N2" s="339"/>
      <c r="O2" s="339"/>
      <c r="P2" s="339"/>
      <c r="T2" s="193">
        <v>41564</v>
      </c>
      <c r="U2" s="191">
        <v>99</v>
      </c>
    </row>
    <row r="3" spans="1:21" s="5" customFormat="1" ht="29.25" customHeight="1" x14ac:dyDescent="0.2">
      <c r="A3" s="340" t="s">
        <v>73</v>
      </c>
      <c r="B3" s="340"/>
      <c r="C3" s="340"/>
      <c r="D3" s="341" t="s">
        <v>337</v>
      </c>
      <c r="E3" s="341"/>
      <c r="F3" s="342" t="s">
        <v>328</v>
      </c>
      <c r="G3" s="342"/>
      <c r="H3" s="4"/>
      <c r="I3" s="343" t="s">
        <v>315</v>
      </c>
      <c r="J3" s="344"/>
      <c r="K3" s="344"/>
      <c r="L3" s="344"/>
      <c r="M3" s="190" t="s">
        <v>230</v>
      </c>
      <c r="N3" s="345" t="s">
        <v>349</v>
      </c>
      <c r="O3" s="345"/>
      <c r="P3" s="345"/>
      <c r="T3" s="193">
        <v>41614</v>
      </c>
      <c r="U3" s="191">
        <v>98</v>
      </c>
    </row>
    <row r="4" spans="1:21" s="5" customFormat="1" ht="17.25" customHeight="1" x14ac:dyDescent="0.2">
      <c r="A4" s="338" t="s">
        <v>65</v>
      </c>
      <c r="B4" s="338"/>
      <c r="C4" s="338"/>
      <c r="D4" s="346" t="s">
        <v>329</v>
      </c>
      <c r="E4" s="346"/>
      <c r="F4" s="154"/>
      <c r="G4" s="22"/>
      <c r="H4" s="22"/>
      <c r="I4" s="22"/>
      <c r="J4" s="22"/>
      <c r="K4" s="22"/>
      <c r="L4" s="23"/>
      <c r="M4" s="62" t="s">
        <v>4</v>
      </c>
      <c r="N4" s="273" t="s">
        <v>338</v>
      </c>
      <c r="O4" s="273"/>
      <c r="P4" s="273"/>
      <c r="T4" s="193">
        <v>41664</v>
      </c>
      <c r="U4" s="191">
        <v>97</v>
      </c>
    </row>
    <row r="5" spans="1:21" s="3" customFormat="1" ht="15" customHeight="1" x14ac:dyDescent="0.2">
      <c r="A5" s="6"/>
      <c r="B5" s="6"/>
      <c r="C5" s="7"/>
      <c r="D5" s="8"/>
      <c r="E5" s="9"/>
      <c r="F5" s="155"/>
      <c r="G5" s="9"/>
      <c r="H5" s="9"/>
      <c r="I5" s="6"/>
      <c r="J5" s="6"/>
      <c r="K5" s="6"/>
      <c r="L5" s="10"/>
      <c r="M5" s="11"/>
      <c r="N5" s="347">
        <v>42176.69566701389</v>
      </c>
      <c r="O5" s="347"/>
      <c r="P5" s="347"/>
      <c r="T5" s="193">
        <v>41714</v>
      </c>
      <c r="U5" s="191">
        <v>96</v>
      </c>
    </row>
    <row r="6" spans="1:21" s="12" customFormat="1" ht="18.75" customHeight="1" x14ac:dyDescent="0.2">
      <c r="A6" s="348" t="s">
        <v>11</v>
      </c>
      <c r="B6" s="349" t="s">
        <v>60</v>
      </c>
      <c r="C6" s="351" t="s">
        <v>71</v>
      </c>
      <c r="D6" s="352" t="s">
        <v>13</v>
      </c>
      <c r="E6" s="352" t="s">
        <v>311</v>
      </c>
      <c r="F6" s="353" t="s">
        <v>14</v>
      </c>
      <c r="G6" s="354" t="s">
        <v>141</v>
      </c>
      <c r="I6" s="199" t="s">
        <v>15</v>
      </c>
      <c r="J6" s="200"/>
      <c r="K6" s="200"/>
      <c r="L6" s="200"/>
      <c r="M6" s="200"/>
      <c r="N6" s="200"/>
      <c r="O6" s="200"/>
      <c r="P6" s="201"/>
      <c r="T6" s="194">
        <v>41774</v>
      </c>
      <c r="U6" s="192">
        <v>95</v>
      </c>
    </row>
    <row r="7" spans="1:21" ht="26.25" customHeight="1" x14ac:dyDescent="0.2">
      <c r="A7" s="348"/>
      <c r="B7" s="350"/>
      <c r="C7" s="351"/>
      <c r="D7" s="352"/>
      <c r="E7" s="352"/>
      <c r="F7" s="353"/>
      <c r="G7" s="355"/>
      <c r="H7" s="13"/>
      <c r="I7" s="33" t="s">
        <v>316</v>
      </c>
      <c r="J7" s="33" t="s">
        <v>61</v>
      </c>
      <c r="K7" s="33" t="s">
        <v>60</v>
      </c>
      <c r="L7" s="92" t="s">
        <v>12</v>
      </c>
      <c r="M7" s="93" t="s">
        <v>13</v>
      </c>
      <c r="N7" s="93" t="s">
        <v>311</v>
      </c>
      <c r="O7" s="150" t="s">
        <v>14</v>
      </c>
      <c r="P7" s="33" t="s">
        <v>26</v>
      </c>
      <c r="T7" s="194">
        <v>41834</v>
      </c>
      <c r="U7" s="192">
        <v>94</v>
      </c>
    </row>
    <row r="8" spans="1:21" s="12" customFormat="1" ht="57" customHeight="1" x14ac:dyDescent="0.2">
      <c r="A8" s="234">
        <v>1</v>
      </c>
      <c r="B8" s="241">
        <v>345</v>
      </c>
      <c r="C8" s="237">
        <v>35886</v>
      </c>
      <c r="D8" s="242" t="s">
        <v>342</v>
      </c>
      <c r="E8" s="243" t="s">
        <v>326</v>
      </c>
      <c r="F8" s="239">
        <v>84123</v>
      </c>
      <c r="G8" s="259"/>
      <c r="H8" s="15"/>
      <c r="I8" s="234">
        <v>1</v>
      </c>
      <c r="J8" s="235" t="s">
        <v>268</v>
      </c>
      <c r="K8" s="236">
        <v>342</v>
      </c>
      <c r="L8" s="237">
        <v>36380</v>
      </c>
      <c r="M8" s="238" t="s">
        <v>339</v>
      </c>
      <c r="N8" s="238" t="s">
        <v>326</v>
      </c>
      <c r="O8" s="239">
        <v>104359</v>
      </c>
      <c r="P8" s="240">
        <v>2</v>
      </c>
      <c r="T8" s="194">
        <v>41894</v>
      </c>
      <c r="U8" s="192">
        <v>93</v>
      </c>
    </row>
    <row r="9" spans="1:21" s="12" customFormat="1" ht="57" customHeight="1" x14ac:dyDescent="0.2">
      <c r="A9" s="234">
        <v>2</v>
      </c>
      <c r="B9" s="241">
        <v>342</v>
      </c>
      <c r="C9" s="237">
        <v>36380</v>
      </c>
      <c r="D9" s="242" t="s">
        <v>339</v>
      </c>
      <c r="E9" s="243" t="s">
        <v>326</v>
      </c>
      <c r="F9" s="239">
        <v>104359</v>
      </c>
      <c r="G9" s="259"/>
      <c r="H9" s="15"/>
      <c r="I9" s="234">
        <v>2</v>
      </c>
      <c r="J9" s="235" t="s">
        <v>269</v>
      </c>
      <c r="K9" s="236">
        <v>343</v>
      </c>
      <c r="L9" s="237">
        <v>35636</v>
      </c>
      <c r="M9" s="238" t="s">
        <v>340</v>
      </c>
      <c r="N9" s="238" t="s">
        <v>326</v>
      </c>
      <c r="O9" s="239">
        <v>104588</v>
      </c>
      <c r="P9" s="240">
        <v>3</v>
      </c>
      <c r="T9" s="194">
        <v>41954</v>
      </c>
      <c r="U9" s="192">
        <v>92</v>
      </c>
    </row>
    <row r="10" spans="1:21" s="12" customFormat="1" ht="57" customHeight="1" x14ac:dyDescent="0.2">
      <c r="A10" s="234">
        <v>3</v>
      </c>
      <c r="B10" s="241">
        <v>343</v>
      </c>
      <c r="C10" s="237">
        <v>35636</v>
      </c>
      <c r="D10" s="242" t="s">
        <v>340</v>
      </c>
      <c r="E10" s="243" t="s">
        <v>326</v>
      </c>
      <c r="F10" s="239">
        <v>104588</v>
      </c>
      <c r="G10" s="259"/>
      <c r="H10" s="15"/>
      <c r="I10" s="234">
        <v>3</v>
      </c>
      <c r="J10" s="235" t="s">
        <v>270</v>
      </c>
      <c r="K10" s="236">
        <v>344</v>
      </c>
      <c r="L10" s="237">
        <v>34848</v>
      </c>
      <c r="M10" s="238" t="s">
        <v>341</v>
      </c>
      <c r="N10" s="238" t="s">
        <v>326</v>
      </c>
      <c r="O10" s="239" t="s">
        <v>350</v>
      </c>
      <c r="P10" s="240" t="s">
        <v>352</v>
      </c>
      <c r="T10" s="194">
        <v>42014</v>
      </c>
      <c r="U10" s="192">
        <v>91</v>
      </c>
    </row>
    <row r="11" spans="1:21" s="12" customFormat="1" ht="57" customHeight="1" x14ac:dyDescent="0.2">
      <c r="A11" s="234" t="s">
        <v>352</v>
      </c>
      <c r="B11" s="241">
        <v>347</v>
      </c>
      <c r="C11" s="237">
        <v>33530</v>
      </c>
      <c r="D11" s="242" t="s">
        <v>344</v>
      </c>
      <c r="E11" s="243" t="s">
        <v>326</v>
      </c>
      <c r="F11" s="239" t="s">
        <v>351</v>
      </c>
      <c r="G11" s="259"/>
      <c r="H11" s="15"/>
      <c r="I11" s="234">
        <v>4</v>
      </c>
      <c r="J11" s="235" t="s">
        <v>271</v>
      </c>
      <c r="K11" s="236">
        <v>345</v>
      </c>
      <c r="L11" s="237">
        <v>35886</v>
      </c>
      <c r="M11" s="238" t="s">
        <v>342</v>
      </c>
      <c r="N11" s="238" t="s">
        <v>326</v>
      </c>
      <c r="O11" s="239">
        <v>84123</v>
      </c>
      <c r="P11" s="240">
        <v>1</v>
      </c>
      <c r="T11" s="194">
        <v>42084</v>
      </c>
      <c r="U11" s="192">
        <v>90</v>
      </c>
    </row>
    <row r="12" spans="1:21" s="12" customFormat="1" ht="57" customHeight="1" x14ac:dyDescent="0.2">
      <c r="A12" s="234" t="s">
        <v>352</v>
      </c>
      <c r="B12" s="241">
        <v>344</v>
      </c>
      <c r="C12" s="237">
        <v>34848</v>
      </c>
      <c r="D12" s="242" t="s">
        <v>341</v>
      </c>
      <c r="E12" s="243" t="s">
        <v>326</v>
      </c>
      <c r="F12" s="239" t="s">
        <v>350</v>
      </c>
      <c r="G12" s="259"/>
      <c r="H12" s="15"/>
      <c r="I12" s="234">
        <v>5</v>
      </c>
      <c r="J12" s="235" t="s">
        <v>272</v>
      </c>
      <c r="K12" s="236">
        <v>346</v>
      </c>
      <c r="L12" s="237">
        <v>35529</v>
      </c>
      <c r="M12" s="238" t="s">
        <v>343</v>
      </c>
      <c r="N12" s="238" t="s">
        <v>326</v>
      </c>
      <c r="O12" s="239" t="s">
        <v>350</v>
      </c>
      <c r="P12" s="240" t="s">
        <v>352</v>
      </c>
      <c r="T12" s="194">
        <v>42154</v>
      </c>
      <c r="U12" s="192">
        <v>89</v>
      </c>
    </row>
    <row r="13" spans="1:21" s="12" customFormat="1" ht="57" customHeight="1" x14ac:dyDescent="0.2">
      <c r="A13" s="234" t="s">
        <v>352</v>
      </c>
      <c r="B13" s="241">
        <v>346</v>
      </c>
      <c r="C13" s="237">
        <v>35529</v>
      </c>
      <c r="D13" s="242" t="s">
        <v>343</v>
      </c>
      <c r="E13" s="243" t="s">
        <v>326</v>
      </c>
      <c r="F13" s="239" t="s">
        <v>350</v>
      </c>
      <c r="G13" s="259"/>
      <c r="H13" s="15"/>
      <c r="I13" s="234">
        <v>6</v>
      </c>
      <c r="J13" s="235" t="s">
        <v>273</v>
      </c>
      <c r="K13" s="236">
        <v>347</v>
      </c>
      <c r="L13" s="237">
        <v>33530</v>
      </c>
      <c r="M13" s="238" t="s">
        <v>344</v>
      </c>
      <c r="N13" s="238" t="s">
        <v>326</v>
      </c>
      <c r="O13" s="239" t="s">
        <v>351</v>
      </c>
      <c r="P13" s="240" t="s">
        <v>352</v>
      </c>
      <c r="T13" s="194">
        <v>42224</v>
      </c>
      <c r="U13" s="192">
        <v>88</v>
      </c>
    </row>
    <row r="14" spans="1:21" s="12" customFormat="1" ht="57" customHeight="1" x14ac:dyDescent="0.2">
      <c r="A14" s="234"/>
      <c r="B14" s="241"/>
      <c r="C14" s="237"/>
      <c r="D14" s="242"/>
      <c r="E14" s="243"/>
      <c r="F14" s="239"/>
      <c r="G14" s="259"/>
      <c r="H14" s="15"/>
      <c r="I14" s="234">
        <v>7</v>
      </c>
      <c r="J14" s="235" t="s">
        <v>274</v>
      </c>
      <c r="K14" s="236" t="s">
        <v>353</v>
      </c>
      <c r="L14" s="237" t="s">
        <v>353</v>
      </c>
      <c r="M14" s="238" t="s">
        <v>353</v>
      </c>
      <c r="N14" s="238" t="s">
        <v>353</v>
      </c>
      <c r="O14" s="239"/>
      <c r="P14" s="240"/>
      <c r="T14" s="194">
        <v>42294</v>
      </c>
      <c r="U14" s="192">
        <v>87</v>
      </c>
    </row>
    <row r="15" spans="1:21" s="12" customFormat="1" ht="57" customHeight="1" x14ac:dyDescent="0.2">
      <c r="A15" s="234"/>
      <c r="B15" s="241"/>
      <c r="C15" s="237"/>
      <c r="D15" s="242"/>
      <c r="E15" s="243"/>
      <c r="F15" s="239"/>
      <c r="G15" s="259"/>
      <c r="H15" s="15"/>
      <c r="I15" s="234">
        <v>8</v>
      </c>
      <c r="J15" s="235" t="s">
        <v>275</v>
      </c>
      <c r="K15" s="236" t="s">
        <v>353</v>
      </c>
      <c r="L15" s="237" t="s">
        <v>353</v>
      </c>
      <c r="M15" s="238" t="s">
        <v>353</v>
      </c>
      <c r="N15" s="238" t="s">
        <v>353</v>
      </c>
      <c r="O15" s="239"/>
      <c r="P15" s="240"/>
      <c r="T15" s="194">
        <v>42364</v>
      </c>
      <c r="U15" s="192">
        <v>86</v>
      </c>
    </row>
    <row r="16" spans="1:21" s="12" customFormat="1" ht="57" customHeight="1" x14ac:dyDescent="0.2">
      <c r="A16" s="234"/>
      <c r="B16" s="241"/>
      <c r="C16" s="237"/>
      <c r="D16" s="242"/>
      <c r="E16" s="243"/>
      <c r="F16" s="239"/>
      <c r="G16" s="259"/>
      <c r="H16" s="15"/>
      <c r="I16" s="234">
        <v>9</v>
      </c>
      <c r="J16" s="235" t="s">
        <v>345</v>
      </c>
      <c r="K16" s="236" t="s">
        <v>353</v>
      </c>
      <c r="L16" s="237" t="s">
        <v>353</v>
      </c>
      <c r="M16" s="238" t="s">
        <v>353</v>
      </c>
      <c r="N16" s="238" t="s">
        <v>353</v>
      </c>
      <c r="O16" s="239"/>
      <c r="P16" s="240"/>
      <c r="T16" s="194">
        <v>42434</v>
      </c>
      <c r="U16" s="192">
        <v>85</v>
      </c>
    </row>
    <row r="17" spans="1:21" s="12" customFormat="1" ht="57" customHeight="1" x14ac:dyDescent="0.2">
      <c r="A17" s="234"/>
      <c r="B17" s="241"/>
      <c r="C17" s="237"/>
      <c r="D17" s="242"/>
      <c r="E17" s="243"/>
      <c r="F17" s="239"/>
      <c r="G17" s="259"/>
      <c r="H17" s="15"/>
      <c r="I17" s="234">
        <v>10</v>
      </c>
      <c r="J17" s="235" t="s">
        <v>346</v>
      </c>
      <c r="K17" s="236" t="s">
        <v>353</v>
      </c>
      <c r="L17" s="237" t="s">
        <v>353</v>
      </c>
      <c r="M17" s="238" t="s">
        <v>353</v>
      </c>
      <c r="N17" s="238" t="s">
        <v>353</v>
      </c>
      <c r="O17" s="239"/>
      <c r="P17" s="240"/>
      <c r="T17" s="194">
        <v>42504</v>
      </c>
      <c r="U17" s="192">
        <v>84</v>
      </c>
    </row>
    <row r="18" spans="1:21" s="12" customFormat="1" ht="57" customHeight="1" x14ac:dyDescent="0.2">
      <c r="A18" s="234"/>
      <c r="B18" s="241"/>
      <c r="C18" s="237"/>
      <c r="D18" s="242"/>
      <c r="E18" s="243"/>
      <c r="F18" s="239"/>
      <c r="G18" s="259"/>
      <c r="H18" s="15"/>
      <c r="I18" s="234">
        <v>11</v>
      </c>
      <c r="J18" s="235" t="s">
        <v>347</v>
      </c>
      <c r="K18" s="236" t="s">
        <v>353</v>
      </c>
      <c r="L18" s="237" t="s">
        <v>353</v>
      </c>
      <c r="M18" s="238" t="s">
        <v>353</v>
      </c>
      <c r="N18" s="238" t="s">
        <v>353</v>
      </c>
      <c r="O18" s="239"/>
      <c r="P18" s="240"/>
      <c r="T18" s="194">
        <v>42574</v>
      </c>
      <c r="U18" s="192">
        <v>83</v>
      </c>
    </row>
    <row r="19" spans="1:21" s="12" customFormat="1" ht="57" customHeight="1" x14ac:dyDescent="0.2">
      <c r="A19" s="234"/>
      <c r="B19" s="241"/>
      <c r="C19" s="237"/>
      <c r="D19" s="242"/>
      <c r="E19" s="243"/>
      <c r="F19" s="239"/>
      <c r="G19" s="259"/>
      <c r="H19" s="15"/>
      <c r="I19" s="234">
        <v>12</v>
      </c>
      <c r="J19" s="235" t="s">
        <v>348</v>
      </c>
      <c r="K19" s="236" t="s">
        <v>353</v>
      </c>
      <c r="L19" s="237" t="s">
        <v>353</v>
      </c>
      <c r="M19" s="238" t="s">
        <v>353</v>
      </c>
      <c r="N19" s="238" t="s">
        <v>353</v>
      </c>
      <c r="O19" s="239"/>
      <c r="P19" s="240"/>
      <c r="T19" s="194">
        <v>42654</v>
      </c>
      <c r="U19" s="192">
        <v>82</v>
      </c>
    </row>
    <row r="20" spans="1:21" s="12" customFormat="1" ht="57" customHeight="1" x14ac:dyDescent="0.2">
      <c r="A20" s="53"/>
      <c r="B20" s="220"/>
      <c r="C20" s="91"/>
      <c r="D20" s="221"/>
      <c r="E20" s="148"/>
      <c r="F20" s="156"/>
      <c r="G20" s="259"/>
      <c r="H20" s="15"/>
      <c r="I20" s="199" t="s">
        <v>16</v>
      </c>
      <c r="J20" s="200"/>
      <c r="K20" s="200"/>
      <c r="L20" s="200"/>
      <c r="M20" s="200"/>
      <c r="N20" s="200"/>
      <c r="O20" s="200"/>
      <c r="P20" s="201"/>
      <c r="T20" s="194">
        <v>42734</v>
      </c>
      <c r="U20" s="192">
        <v>81</v>
      </c>
    </row>
    <row r="21" spans="1:21" s="12" customFormat="1" ht="57" customHeight="1" x14ac:dyDescent="0.2">
      <c r="A21" s="53"/>
      <c r="B21" s="220"/>
      <c r="C21" s="91"/>
      <c r="D21" s="221"/>
      <c r="E21" s="148"/>
      <c r="F21" s="156"/>
      <c r="G21" s="259"/>
      <c r="H21" s="15"/>
      <c r="I21" s="33" t="s">
        <v>316</v>
      </c>
      <c r="J21" s="33" t="s">
        <v>61</v>
      </c>
      <c r="K21" s="33" t="s">
        <v>60</v>
      </c>
      <c r="L21" s="92" t="s">
        <v>12</v>
      </c>
      <c r="M21" s="93" t="s">
        <v>13</v>
      </c>
      <c r="N21" s="93" t="s">
        <v>311</v>
      </c>
      <c r="O21" s="150" t="s">
        <v>14</v>
      </c>
      <c r="P21" s="33" t="s">
        <v>26</v>
      </c>
      <c r="T21" s="194">
        <v>42814</v>
      </c>
      <c r="U21" s="192">
        <v>80</v>
      </c>
    </row>
    <row r="22" spans="1:21" s="12" customFormat="1" ht="57" customHeight="1" x14ac:dyDescent="0.2">
      <c r="A22" s="53"/>
      <c r="B22" s="220"/>
      <c r="C22" s="91"/>
      <c r="D22" s="221"/>
      <c r="E22" s="148"/>
      <c r="F22" s="156"/>
      <c r="G22" s="259"/>
      <c r="H22" s="15"/>
      <c r="I22" s="53">
        <v>1</v>
      </c>
      <c r="J22" s="169" t="s">
        <v>284</v>
      </c>
      <c r="K22" s="202" t="s">
        <v>353</v>
      </c>
      <c r="L22" s="91" t="s">
        <v>353</v>
      </c>
      <c r="M22" s="170" t="s">
        <v>353</v>
      </c>
      <c r="N22" s="170" t="s">
        <v>353</v>
      </c>
      <c r="O22" s="156"/>
      <c r="P22" s="219"/>
      <c r="T22" s="194">
        <v>42894</v>
      </c>
      <c r="U22" s="192">
        <v>79</v>
      </c>
    </row>
    <row r="23" spans="1:21" s="12" customFormat="1" ht="57" customHeight="1" x14ac:dyDescent="0.2">
      <c r="A23" s="53"/>
      <c r="B23" s="220"/>
      <c r="C23" s="91"/>
      <c r="D23" s="221"/>
      <c r="E23" s="148"/>
      <c r="F23" s="156"/>
      <c r="G23" s="259"/>
      <c r="H23" s="15"/>
      <c r="I23" s="53">
        <v>2</v>
      </c>
      <c r="J23" s="169" t="s">
        <v>285</v>
      </c>
      <c r="K23" s="202" t="s">
        <v>353</v>
      </c>
      <c r="L23" s="91" t="s">
        <v>353</v>
      </c>
      <c r="M23" s="170" t="s">
        <v>353</v>
      </c>
      <c r="N23" s="170" t="s">
        <v>353</v>
      </c>
      <c r="O23" s="156"/>
      <c r="P23" s="219"/>
      <c r="T23" s="194">
        <v>42974</v>
      </c>
      <c r="U23" s="192">
        <v>78</v>
      </c>
    </row>
    <row r="24" spans="1:21" s="12" customFormat="1" ht="57" customHeight="1" x14ac:dyDescent="0.2">
      <c r="A24" s="53"/>
      <c r="B24" s="220"/>
      <c r="C24" s="91"/>
      <c r="D24" s="221"/>
      <c r="E24" s="148"/>
      <c r="F24" s="156"/>
      <c r="G24" s="259"/>
      <c r="H24" s="15"/>
      <c r="I24" s="53">
        <v>3</v>
      </c>
      <c r="J24" s="169" t="s">
        <v>286</v>
      </c>
      <c r="K24" s="202" t="s">
        <v>353</v>
      </c>
      <c r="L24" s="91" t="s">
        <v>353</v>
      </c>
      <c r="M24" s="170" t="s">
        <v>353</v>
      </c>
      <c r="N24" s="170" t="s">
        <v>353</v>
      </c>
      <c r="O24" s="156"/>
      <c r="P24" s="219"/>
      <c r="T24" s="194">
        <v>43054</v>
      </c>
      <c r="U24" s="192">
        <v>77</v>
      </c>
    </row>
    <row r="25" spans="1:21" s="12" customFormat="1" ht="57" customHeight="1" x14ac:dyDescent="0.2">
      <c r="A25" s="53"/>
      <c r="B25" s="220"/>
      <c r="C25" s="91"/>
      <c r="D25" s="221"/>
      <c r="E25" s="148"/>
      <c r="F25" s="156"/>
      <c r="G25" s="259"/>
      <c r="H25" s="15"/>
      <c r="I25" s="53">
        <v>4</v>
      </c>
      <c r="J25" s="169" t="s">
        <v>287</v>
      </c>
      <c r="K25" s="202" t="s">
        <v>353</v>
      </c>
      <c r="L25" s="91" t="s">
        <v>353</v>
      </c>
      <c r="M25" s="170" t="s">
        <v>353</v>
      </c>
      <c r="N25" s="170" t="s">
        <v>353</v>
      </c>
      <c r="O25" s="156"/>
      <c r="P25" s="219"/>
      <c r="T25" s="194">
        <v>43134</v>
      </c>
      <c r="U25" s="192">
        <v>76</v>
      </c>
    </row>
    <row r="26" spans="1:21" s="12" customFormat="1" ht="57" customHeight="1" x14ac:dyDescent="0.2">
      <c r="A26" s="53"/>
      <c r="B26" s="220"/>
      <c r="C26" s="91"/>
      <c r="D26" s="221"/>
      <c r="E26" s="148"/>
      <c r="F26" s="156"/>
      <c r="G26" s="259"/>
      <c r="H26" s="15"/>
      <c r="I26" s="53">
        <v>5</v>
      </c>
      <c r="J26" s="169" t="s">
        <v>288</v>
      </c>
      <c r="K26" s="202" t="s">
        <v>353</v>
      </c>
      <c r="L26" s="91" t="s">
        <v>353</v>
      </c>
      <c r="M26" s="170" t="s">
        <v>353</v>
      </c>
      <c r="N26" s="170" t="s">
        <v>353</v>
      </c>
      <c r="O26" s="156"/>
      <c r="P26" s="219"/>
      <c r="T26" s="194">
        <v>43214</v>
      </c>
      <c r="U26" s="192">
        <v>75</v>
      </c>
    </row>
    <row r="27" spans="1:21" s="12" customFormat="1" ht="57" customHeight="1" x14ac:dyDescent="0.2">
      <c r="A27" s="53"/>
      <c r="B27" s="220"/>
      <c r="C27" s="91"/>
      <c r="D27" s="221"/>
      <c r="E27" s="148"/>
      <c r="F27" s="156"/>
      <c r="G27" s="259"/>
      <c r="H27" s="15"/>
      <c r="I27" s="53">
        <v>6</v>
      </c>
      <c r="J27" s="169" t="s">
        <v>289</v>
      </c>
      <c r="K27" s="202" t="s">
        <v>353</v>
      </c>
      <c r="L27" s="91" t="s">
        <v>353</v>
      </c>
      <c r="M27" s="170" t="s">
        <v>353</v>
      </c>
      <c r="N27" s="170" t="s">
        <v>353</v>
      </c>
      <c r="O27" s="156"/>
      <c r="P27" s="219"/>
      <c r="T27" s="194">
        <v>43314</v>
      </c>
      <c r="U27" s="192">
        <v>74</v>
      </c>
    </row>
    <row r="28" spans="1:21" s="12" customFormat="1" ht="57" customHeight="1" x14ac:dyDescent="0.2">
      <c r="A28" s="53"/>
      <c r="B28" s="220"/>
      <c r="C28" s="91"/>
      <c r="D28" s="221"/>
      <c r="E28" s="148"/>
      <c r="F28" s="156"/>
      <c r="G28" s="259"/>
      <c r="H28" s="15"/>
      <c r="I28" s="53">
        <v>7</v>
      </c>
      <c r="J28" s="169" t="s">
        <v>290</v>
      </c>
      <c r="K28" s="202" t="s">
        <v>353</v>
      </c>
      <c r="L28" s="91" t="s">
        <v>353</v>
      </c>
      <c r="M28" s="170" t="s">
        <v>353</v>
      </c>
      <c r="N28" s="170" t="s">
        <v>353</v>
      </c>
      <c r="O28" s="156"/>
      <c r="P28" s="219"/>
      <c r="T28" s="194">
        <v>43414</v>
      </c>
      <c r="U28" s="192">
        <v>73</v>
      </c>
    </row>
    <row r="29" spans="1:21" s="12" customFormat="1" ht="57" customHeight="1" x14ac:dyDescent="0.2">
      <c r="A29" s="53"/>
      <c r="B29" s="220"/>
      <c r="C29" s="91"/>
      <c r="D29" s="221"/>
      <c r="E29" s="148"/>
      <c r="F29" s="156"/>
      <c r="G29" s="259"/>
      <c r="H29" s="15"/>
      <c r="I29" s="53">
        <v>8</v>
      </c>
      <c r="J29" s="169" t="s">
        <v>291</v>
      </c>
      <c r="K29" s="202" t="s">
        <v>353</v>
      </c>
      <c r="L29" s="91" t="s">
        <v>353</v>
      </c>
      <c r="M29" s="170" t="s">
        <v>353</v>
      </c>
      <c r="N29" s="170" t="s">
        <v>353</v>
      </c>
      <c r="O29" s="156"/>
      <c r="P29" s="219"/>
      <c r="T29" s="194">
        <v>43514</v>
      </c>
      <c r="U29" s="192">
        <v>72</v>
      </c>
    </row>
    <row r="30" spans="1:21" s="12" customFormat="1" ht="57" customHeight="1" x14ac:dyDescent="0.2">
      <c r="A30" s="53"/>
      <c r="B30" s="220"/>
      <c r="C30" s="91"/>
      <c r="D30" s="221"/>
      <c r="E30" s="148"/>
      <c r="F30" s="156"/>
      <c r="G30" s="259"/>
      <c r="H30" s="15"/>
      <c r="I30" s="53">
        <v>9</v>
      </c>
      <c r="J30" s="169" t="s">
        <v>292</v>
      </c>
      <c r="K30" s="202" t="s">
        <v>353</v>
      </c>
      <c r="L30" s="91" t="s">
        <v>353</v>
      </c>
      <c r="M30" s="170" t="s">
        <v>353</v>
      </c>
      <c r="N30" s="170" t="s">
        <v>353</v>
      </c>
      <c r="O30" s="156"/>
      <c r="P30" s="219"/>
      <c r="T30" s="194">
        <v>43614</v>
      </c>
      <c r="U30" s="192">
        <v>71</v>
      </c>
    </row>
    <row r="31" spans="1:21" s="12" customFormat="1" ht="57" customHeight="1" x14ac:dyDescent="0.2">
      <c r="A31" s="53"/>
      <c r="B31" s="220"/>
      <c r="C31" s="91"/>
      <c r="D31" s="221"/>
      <c r="E31" s="148"/>
      <c r="F31" s="156"/>
      <c r="G31" s="259"/>
      <c r="H31" s="15"/>
      <c r="I31" s="53">
        <v>10</v>
      </c>
      <c r="J31" s="169" t="s">
        <v>293</v>
      </c>
      <c r="K31" s="202" t="s">
        <v>353</v>
      </c>
      <c r="L31" s="91" t="s">
        <v>353</v>
      </c>
      <c r="M31" s="170" t="s">
        <v>353</v>
      </c>
      <c r="N31" s="170" t="s">
        <v>353</v>
      </c>
      <c r="O31" s="156"/>
      <c r="P31" s="219"/>
      <c r="T31" s="194">
        <v>43714</v>
      </c>
      <c r="U31" s="192">
        <v>70</v>
      </c>
    </row>
    <row r="32" spans="1:21" s="12" customFormat="1" ht="57" customHeight="1" x14ac:dyDescent="0.2">
      <c r="A32" s="53"/>
      <c r="B32" s="220"/>
      <c r="C32" s="91"/>
      <c r="D32" s="221"/>
      <c r="E32" s="148"/>
      <c r="F32" s="156"/>
      <c r="G32" s="259"/>
      <c r="H32" s="15"/>
      <c r="I32" s="53">
        <v>11</v>
      </c>
      <c r="J32" s="169" t="s">
        <v>294</v>
      </c>
      <c r="K32" s="202" t="s">
        <v>353</v>
      </c>
      <c r="L32" s="91" t="s">
        <v>353</v>
      </c>
      <c r="M32" s="170" t="s">
        <v>353</v>
      </c>
      <c r="N32" s="170" t="s">
        <v>353</v>
      </c>
      <c r="O32" s="156"/>
      <c r="P32" s="219"/>
      <c r="T32" s="194">
        <v>43834</v>
      </c>
      <c r="U32" s="192">
        <v>69</v>
      </c>
    </row>
    <row r="33" spans="1:21" s="12" customFormat="1" ht="57" customHeight="1" x14ac:dyDescent="0.2">
      <c r="A33" s="53"/>
      <c r="B33" s="220"/>
      <c r="C33" s="91"/>
      <c r="D33" s="221"/>
      <c r="E33" s="148"/>
      <c r="F33" s="156"/>
      <c r="G33" s="259"/>
      <c r="H33" s="15"/>
      <c r="I33" s="53">
        <v>12</v>
      </c>
      <c r="J33" s="169" t="s">
        <v>295</v>
      </c>
      <c r="K33" s="202" t="s">
        <v>353</v>
      </c>
      <c r="L33" s="91" t="s">
        <v>353</v>
      </c>
      <c r="M33" s="170" t="s">
        <v>353</v>
      </c>
      <c r="N33" s="170" t="s">
        <v>353</v>
      </c>
      <c r="O33" s="156"/>
      <c r="P33" s="219"/>
      <c r="T33" s="194">
        <v>43954</v>
      </c>
      <c r="U33" s="192">
        <v>68</v>
      </c>
    </row>
    <row r="34" spans="1:21" ht="7.5" customHeight="1" x14ac:dyDescent="0.2">
      <c r="A34" s="25"/>
      <c r="B34" s="25"/>
      <c r="C34" s="26"/>
      <c r="D34" s="40"/>
      <c r="E34" s="27"/>
      <c r="F34" s="157"/>
      <c r="G34" s="28"/>
      <c r="I34" s="29"/>
      <c r="J34" s="30"/>
      <c r="K34" s="31"/>
      <c r="L34" s="32"/>
      <c r="M34" s="36"/>
      <c r="N34" s="36"/>
      <c r="O34" s="151"/>
      <c r="P34" s="31"/>
      <c r="T34" s="194">
        <v>52614</v>
      </c>
      <c r="U34" s="192">
        <v>39</v>
      </c>
    </row>
    <row r="35" spans="1:21" ht="14.25" customHeight="1" x14ac:dyDescent="0.2">
      <c r="A35" s="19" t="s">
        <v>17</v>
      </c>
      <c r="B35" s="19"/>
      <c r="C35" s="19"/>
      <c r="D35" s="41"/>
      <c r="E35" s="34" t="s">
        <v>0</v>
      </c>
      <c r="F35" s="158" t="s">
        <v>1</v>
      </c>
      <c r="G35" s="16"/>
      <c r="H35" s="20" t="s">
        <v>2</v>
      </c>
      <c r="I35" s="20"/>
      <c r="J35" s="20"/>
      <c r="K35" s="20"/>
      <c r="M35" s="37" t="s">
        <v>3</v>
      </c>
      <c r="N35" s="38" t="s">
        <v>3</v>
      </c>
      <c r="O35" s="152" t="s">
        <v>3</v>
      </c>
      <c r="P35" s="19"/>
      <c r="Q35" s="21"/>
      <c r="T35" s="194">
        <v>52814</v>
      </c>
      <c r="U35" s="192">
        <v>38</v>
      </c>
    </row>
    <row r="36" spans="1:21" x14ac:dyDescent="0.2">
      <c r="T36" s="194">
        <v>53014</v>
      </c>
      <c r="U36" s="192">
        <v>37</v>
      </c>
    </row>
    <row r="37" spans="1:21" x14ac:dyDescent="0.2">
      <c r="T37" s="194">
        <v>53214</v>
      </c>
      <c r="U37" s="192">
        <v>36</v>
      </c>
    </row>
    <row r="38" spans="1:21" x14ac:dyDescent="0.2">
      <c r="T38" s="194">
        <v>53514</v>
      </c>
      <c r="U38" s="192">
        <v>35</v>
      </c>
    </row>
    <row r="39" spans="1:21" x14ac:dyDescent="0.2">
      <c r="T39" s="194">
        <v>53814</v>
      </c>
      <c r="U39" s="192">
        <v>34</v>
      </c>
    </row>
    <row r="40" spans="1:21" x14ac:dyDescent="0.2">
      <c r="T40" s="194">
        <v>54114</v>
      </c>
      <c r="U40" s="192">
        <v>33</v>
      </c>
    </row>
    <row r="41" spans="1:21" x14ac:dyDescent="0.2">
      <c r="T41" s="194">
        <v>54414</v>
      </c>
      <c r="U41" s="192">
        <v>32</v>
      </c>
    </row>
    <row r="42" spans="1:21" x14ac:dyDescent="0.2">
      <c r="T42" s="194">
        <v>54814</v>
      </c>
      <c r="U42" s="192">
        <v>31</v>
      </c>
    </row>
    <row r="43" spans="1:21" x14ac:dyDescent="0.2">
      <c r="T43" s="194">
        <v>55214</v>
      </c>
      <c r="U43" s="192">
        <v>30</v>
      </c>
    </row>
    <row r="44" spans="1:21" x14ac:dyDescent="0.2">
      <c r="T44" s="194">
        <v>55614</v>
      </c>
      <c r="U44" s="192">
        <v>29</v>
      </c>
    </row>
    <row r="45" spans="1:21" x14ac:dyDescent="0.2">
      <c r="T45" s="194">
        <v>60014</v>
      </c>
      <c r="U45" s="192">
        <v>28</v>
      </c>
    </row>
    <row r="46" spans="1:21" x14ac:dyDescent="0.2">
      <c r="T46" s="194">
        <v>60414</v>
      </c>
      <c r="U46" s="192">
        <v>27</v>
      </c>
    </row>
    <row r="47" spans="1:21" x14ac:dyDescent="0.2">
      <c r="T47" s="194">
        <v>60814</v>
      </c>
      <c r="U47" s="192">
        <v>26</v>
      </c>
    </row>
    <row r="48" spans="1:21" x14ac:dyDescent="0.2">
      <c r="T48" s="194">
        <v>61214</v>
      </c>
      <c r="U48" s="192">
        <v>25</v>
      </c>
    </row>
    <row r="49" spans="20:21" x14ac:dyDescent="0.2">
      <c r="T49" s="194">
        <v>61614</v>
      </c>
      <c r="U49" s="192">
        <v>24</v>
      </c>
    </row>
    <row r="50" spans="20:21" x14ac:dyDescent="0.2">
      <c r="T50" s="194">
        <v>62014</v>
      </c>
      <c r="U50" s="192">
        <v>23</v>
      </c>
    </row>
    <row r="51" spans="20:21" x14ac:dyDescent="0.2">
      <c r="T51" s="194">
        <v>62414</v>
      </c>
      <c r="U51" s="192">
        <v>22</v>
      </c>
    </row>
    <row r="52" spans="20:21" x14ac:dyDescent="0.2">
      <c r="T52" s="194">
        <v>62814</v>
      </c>
      <c r="U52" s="192">
        <v>21</v>
      </c>
    </row>
    <row r="53" spans="20:21" x14ac:dyDescent="0.2">
      <c r="T53" s="194">
        <v>63214</v>
      </c>
      <c r="U53" s="192">
        <v>20</v>
      </c>
    </row>
    <row r="54" spans="20:21" x14ac:dyDescent="0.2">
      <c r="T54" s="194">
        <v>63614</v>
      </c>
      <c r="U54" s="192">
        <v>19</v>
      </c>
    </row>
    <row r="55" spans="20:21" x14ac:dyDescent="0.2">
      <c r="T55" s="194">
        <v>64014</v>
      </c>
      <c r="U55" s="192">
        <v>18</v>
      </c>
    </row>
    <row r="56" spans="20:21" x14ac:dyDescent="0.2">
      <c r="T56" s="194">
        <v>64414</v>
      </c>
      <c r="U56" s="192">
        <v>17</v>
      </c>
    </row>
    <row r="57" spans="20:21" x14ac:dyDescent="0.2">
      <c r="T57" s="194">
        <v>64814</v>
      </c>
      <c r="U57" s="192">
        <v>16</v>
      </c>
    </row>
    <row r="58" spans="20:21" x14ac:dyDescent="0.2">
      <c r="T58" s="194">
        <v>65214</v>
      </c>
      <c r="U58" s="192">
        <v>15</v>
      </c>
    </row>
    <row r="59" spans="20:21" x14ac:dyDescent="0.2">
      <c r="T59" s="194">
        <v>65614</v>
      </c>
      <c r="U59" s="192">
        <v>14</v>
      </c>
    </row>
    <row r="60" spans="20:21" x14ac:dyDescent="0.2">
      <c r="T60" s="194">
        <v>70014</v>
      </c>
      <c r="U60" s="192">
        <v>13</v>
      </c>
    </row>
    <row r="61" spans="20:21" x14ac:dyDescent="0.2">
      <c r="T61" s="194">
        <v>70414</v>
      </c>
      <c r="U61" s="192">
        <v>12</v>
      </c>
    </row>
    <row r="62" spans="20:21" x14ac:dyDescent="0.2">
      <c r="T62" s="194">
        <v>70914</v>
      </c>
      <c r="U62" s="192">
        <v>11</v>
      </c>
    </row>
    <row r="63" spans="20:21" x14ac:dyDescent="0.2">
      <c r="T63" s="194">
        <v>71414</v>
      </c>
      <c r="U63" s="192">
        <v>10</v>
      </c>
    </row>
    <row r="64" spans="20:21" x14ac:dyDescent="0.2">
      <c r="T64" s="194">
        <v>71914</v>
      </c>
      <c r="U64" s="192">
        <v>9</v>
      </c>
    </row>
    <row r="65" spans="20:21" x14ac:dyDescent="0.2">
      <c r="T65" s="194">
        <v>72414</v>
      </c>
      <c r="U65" s="192">
        <v>8</v>
      </c>
    </row>
    <row r="66" spans="20:21" x14ac:dyDescent="0.2">
      <c r="T66" s="194">
        <v>72914</v>
      </c>
      <c r="U66" s="192">
        <v>7</v>
      </c>
    </row>
    <row r="67" spans="20:21" x14ac:dyDescent="0.2">
      <c r="T67" s="194">
        <v>73414</v>
      </c>
      <c r="U67" s="192">
        <v>6</v>
      </c>
    </row>
    <row r="68" spans="20:21" x14ac:dyDescent="0.2">
      <c r="T68" s="194">
        <v>73914</v>
      </c>
      <c r="U68" s="192">
        <v>5</v>
      </c>
    </row>
    <row r="69" spans="20:21" x14ac:dyDescent="0.2">
      <c r="T69" s="194">
        <v>74414</v>
      </c>
      <c r="U69" s="192">
        <v>4</v>
      </c>
    </row>
    <row r="70" spans="20:21" x14ac:dyDescent="0.2">
      <c r="T70" s="194">
        <v>74914</v>
      </c>
      <c r="U70" s="192">
        <v>3</v>
      </c>
    </row>
    <row r="71" spans="20:21" x14ac:dyDescent="0.2">
      <c r="T71" s="194">
        <v>75414</v>
      </c>
      <c r="U71" s="192">
        <v>2</v>
      </c>
    </row>
    <row r="72" spans="20:21" x14ac:dyDescent="0.2">
      <c r="T72" s="194">
        <v>80014</v>
      </c>
      <c r="U72" s="192">
        <v>1</v>
      </c>
    </row>
  </sheetData>
  <sortState ref="B8:F13">
    <sortCondition ref="F8:F13"/>
  </sortState>
  <mergeCells count="17">
    <mergeCell ref="N5:P5"/>
    <mergeCell ref="A6:A7"/>
    <mergeCell ref="B6:B7"/>
    <mergeCell ref="C6:C7"/>
    <mergeCell ref="D6:D7"/>
    <mergeCell ref="E6:E7"/>
    <mergeCell ref="F6:F7"/>
    <mergeCell ref="G6:G7"/>
    <mergeCell ref="A4:C4"/>
    <mergeCell ref="A1:P1"/>
    <mergeCell ref="A2:P2"/>
    <mergeCell ref="A3:C3"/>
    <mergeCell ref="D3:E3"/>
    <mergeCell ref="F3:G3"/>
    <mergeCell ref="I3:L3"/>
    <mergeCell ref="N3:P3"/>
    <mergeCell ref="D4:E4"/>
  </mergeCells>
  <conditionalFormatting sqref="G8:G33">
    <cfRule type="containsText" dxfId="4" priority="1" stopIfTrue="1" operator="containsText" text="1395">
      <formula>NOT(ISERROR(SEARCH("1395",G8)))</formula>
    </cfRule>
    <cfRule type="containsText" dxfId="3" priority="2" stopIfTrue="1" operator="containsText" text="1399">
      <formula>NOT(ISERROR(SEARCH("1399",G8)))</formula>
    </cfRule>
    <cfRule type="containsText" dxfId="2" priority="3" stopIfTrue="1" operator="containsText" text="1399">
      <formula>NOT(ISERROR(SEARCH("1399",G8)))</formula>
    </cfRule>
    <cfRule type="containsText" dxfId="1"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W89"/>
  <sheetViews>
    <sheetView view="pageBreakPreview" zoomScale="37" zoomScaleNormal="50" zoomScaleSheetLayoutView="37" workbookViewId="0">
      <selection activeCell="AE9" sqref="AE9"/>
    </sheetView>
  </sheetViews>
  <sheetFormatPr defaultRowHeight="20.25" x14ac:dyDescent="0.2"/>
  <cols>
    <col min="1" max="1" width="8.42578125" style="17" customWidth="1"/>
    <col min="2" max="2" width="20" style="17" hidden="1" customWidth="1"/>
    <col min="3" max="3" width="18" style="17" bestFit="1" customWidth="1"/>
    <col min="4" max="4" width="26.28515625" style="43" bestFit="1" customWidth="1"/>
    <col min="5" max="5" width="48" style="17" bestFit="1" customWidth="1"/>
    <col min="6" max="6" width="64.85546875" style="17" bestFit="1" customWidth="1"/>
    <col min="7" max="7" width="5.5703125" style="42" bestFit="1" customWidth="1"/>
    <col min="8" max="66" width="4.7109375" style="42" customWidth="1"/>
    <col min="67" max="67" width="23" style="44" customWidth="1"/>
    <col min="68" max="68" width="21.28515625" style="45" customWidth="1"/>
    <col min="69" max="69" width="17" style="17" customWidth="1"/>
    <col min="70" max="73" width="9.140625" style="42"/>
    <col min="74" max="74" width="9.140625" style="198" hidden="1" customWidth="1"/>
    <col min="75" max="75" width="9.140625" style="196" hidden="1" customWidth="1"/>
    <col min="76" max="16384" width="9.140625" style="42"/>
  </cols>
  <sheetData>
    <row r="1" spans="1:75" s="3" customFormat="1" ht="69.75" customHeight="1" x14ac:dyDescent="0.2">
      <c r="A1" s="366" t="str">
        <f>('YARIŞMA BİLGİLERİ'!A2)</f>
        <v>Türkiye Atletizm Federasyonu
İstanbul Atletizm İl Temsilciliği</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66"/>
      <c r="AL1" s="366"/>
      <c r="AM1" s="366"/>
      <c r="AN1" s="366"/>
      <c r="AO1" s="366"/>
      <c r="AP1" s="366"/>
      <c r="AQ1" s="366"/>
      <c r="AR1" s="366"/>
      <c r="AS1" s="366"/>
      <c r="AT1" s="366"/>
      <c r="AU1" s="366"/>
      <c r="AV1" s="366"/>
      <c r="AW1" s="366"/>
      <c r="AX1" s="366"/>
      <c r="AY1" s="366"/>
      <c r="AZ1" s="366"/>
      <c r="BA1" s="366"/>
      <c r="BB1" s="366"/>
      <c r="BC1" s="366"/>
      <c r="BD1" s="366"/>
      <c r="BE1" s="366"/>
      <c r="BF1" s="366"/>
      <c r="BG1" s="366"/>
      <c r="BH1" s="366"/>
      <c r="BI1" s="366"/>
      <c r="BJ1" s="366"/>
      <c r="BK1" s="366"/>
      <c r="BL1" s="366"/>
      <c r="BM1" s="366"/>
      <c r="BN1" s="366"/>
      <c r="BO1" s="366"/>
      <c r="BP1" s="366"/>
      <c r="BQ1" s="366"/>
      <c r="BV1" s="198">
        <v>60</v>
      </c>
      <c r="BW1" s="196">
        <v>1</v>
      </c>
    </row>
    <row r="2" spans="1:75" s="3" customFormat="1" ht="36.75" customHeight="1" x14ac:dyDescent="0.2">
      <c r="A2" s="367" t="str">
        <f>'YARIŞMA BİLGİLERİ'!F19</f>
        <v>Rekor Deneme</v>
      </c>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367"/>
      <c r="BO2" s="367"/>
      <c r="BP2" s="367"/>
      <c r="BQ2" s="367"/>
      <c r="BV2" s="198">
        <v>62</v>
      </c>
      <c r="BW2" s="196">
        <v>2</v>
      </c>
    </row>
    <row r="3" spans="1:75" s="52" customFormat="1" ht="23.25" customHeight="1" x14ac:dyDescent="0.2">
      <c r="A3" s="368" t="s">
        <v>73</v>
      </c>
      <c r="B3" s="368"/>
      <c r="C3" s="368"/>
      <c r="D3" s="368"/>
      <c r="E3" s="369" t="e">
        <f>'YARIŞMA PROGRAMI'!#REF!</f>
        <v>#REF!</v>
      </c>
      <c r="F3" s="369"/>
      <c r="G3" s="262"/>
      <c r="H3" s="262"/>
      <c r="I3" s="262"/>
      <c r="J3" s="262"/>
      <c r="K3" s="262"/>
      <c r="L3" s="262"/>
      <c r="M3" s="262"/>
      <c r="N3" s="262"/>
      <c r="O3" s="262"/>
      <c r="P3" s="262"/>
      <c r="Q3" s="262"/>
      <c r="R3" s="262"/>
      <c r="S3" s="262"/>
      <c r="T3" s="262"/>
      <c r="U3" s="376" t="s">
        <v>328</v>
      </c>
      <c r="V3" s="376"/>
      <c r="W3" s="376"/>
      <c r="X3" s="376"/>
      <c r="Y3" s="376"/>
      <c r="Z3" s="376"/>
      <c r="AA3" s="370" t="e">
        <f>'YARIŞMA PROGRAMI'!#REF!</f>
        <v>#REF!</v>
      </c>
      <c r="AB3" s="371"/>
      <c r="AC3" s="371"/>
      <c r="AD3" s="371"/>
      <c r="AE3" s="371"/>
      <c r="AF3" s="372"/>
      <c r="AG3" s="372"/>
      <c r="AH3" s="372"/>
      <c r="AI3" s="372"/>
      <c r="AJ3" s="372"/>
      <c r="AK3" s="262"/>
      <c r="AL3" s="262"/>
      <c r="AM3" s="262"/>
      <c r="AN3" s="262"/>
      <c r="AO3" s="262"/>
      <c r="AP3" s="262"/>
      <c r="AQ3" s="262"/>
      <c r="AR3" s="263"/>
      <c r="AS3" s="263"/>
      <c r="AT3" s="263"/>
      <c r="AU3" s="263"/>
      <c r="AV3" s="263"/>
      <c r="AW3" s="368" t="s">
        <v>230</v>
      </c>
      <c r="AX3" s="368"/>
      <c r="AY3" s="368"/>
      <c r="AZ3" s="368"/>
      <c r="BA3" s="368"/>
      <c r="BB3" s="368"/>
      <c r="BC3" s="373" t="e">
        <f>'YARIŞMA PROGRAMI'!#REF!</f>
        <v>#REF!</v>
      </c>
      <c r="BD3" s="373"/>
      <c r="BE3" s="373"/>
      <c r="BF3" s="373"/>
      <c r="BG3" s="373"/>
      <c r="BH3" s="373"/>
      <c r="BI3" s="373"/>
      <c r="BJ3" s="373"/>
      <c r="BK3" s="373"/>
      <c r="BL3" s="373"/>
      <c r="BM3" s="373"/>
      <c r="BN3" s="373"/>
      <c r="BO3" s="373"/>
      <c r="BP3" s="373"/>
      <c r="BQ3" s="373"/>
      <c r="BV3" s="198">
        <v>64</v>
      </c>
      <c r="BW3" s="196">
        <v>3</v>
      </c>
    </row>
    <row r="4" spans="1:75" s="52" customFormat="1" ht="23.25" customHeight="1" x14ac:dyDescent="0.2">
      <c r="A4" s="365" t="s">
        <v>74</v>
      </c>
      <c r="B4" s="365"/>
      <c r="C4" s="365"/>
      <c r="D4" s="365"/>
      <c r="E4" s="374" t="str">
        <f>'YARIŞMA BİLGİLERİ'!F21</f>
        <v>Büyük Erkekler</v>
      </c>
      <c r="F4" s="37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4"/>
      <c r="AV4" s="264"/>
      <c r="AW4" s="365" t="s">
        <v>72</v>
      </c>
      <c r="AX4" s="365"/>
      <c r="AY4" s="365"/>
      <c r="AZ4" s="365"/>
      <c r="BA4" s="365"/>
      <c r="BB4" s="365"/>
      <c r="BC4" s="375" t="e">
        <f>'YARIŞMA PROGRAMI'!#REF!</f>
        <v>#REF!</v>
      </c>
      <c r="BD4" s="375"/>
      <c r="BE4" s="375"/>
      <c r="BF4" s="375"/>
      <c r="BG4" s="375"/>
      <c r="BH4" s="375"/>
      <c r="BI4" s="375"/>
      <c r="BJ4" s="375"/>
      <c r="BK4" s="375"/>
      <c r="BL4" s="375"/>
      <c r="BM4" s="375"/>
      <c r="BN4" s="375"/>
      <c r="BO4" s="375"/>
      <c r="BP4" s="375"/>
      <c r="BQ4" s="375"/>
      <c r="BV4" s="198">
        <v>66</v>
      </c>
      <c r="BW4" s="196">
        <v>4</v>
      </c>
    </row>
    <row r="5" spans="1:75" s="3" customFormat="1" ht="30" customHeight="1" x14ac:dyDescent="0.2">
      <c r="A5" s="46"/>
      <c r="B5" s="46"/>
      <c r="C5" s="46"/>
      <c r="D5" s="47"/>
      <c r="E5" s="48"/>
      <c r="F5" s="49"/>
      <c r="G5" s="50"/>
      <c r="H5" s="50"/>
      <c r="I5" s="50"/>
      <c r="J5" s="50"/>
      <c r="K5" s="46"/>
      <c r="L5" s="46"/>
      <c r="M5" s="46"/>
      <c r="N5" s="46"/>
      <c r="O5" s="46"/>
      <c r="P5" s="46"/>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363">
        <f ca="1">NOW()</f>
        <v>42176.759850462964</v>
      </c>
      <c r="BP5" s="363"/>
      <c r="BQ5" s="363"/>
      <c r="BV5" s="198">
        <v>68</v>
      </c>
      <c r="BW5" s="196">
        <v>5</v>
      </c>
    </row>
    <row r="6" spans="1:75" ht="22.5" customHeight="1" x14ac:dyDescent="0.2">
      <c r="A6" s="356" t="s">
        <v>5</v>
      </c>
      <c r="B6" s="358"/>
      <c r="C6" s="356" t="s">
        <v>59</v>
      </c>
      <c r="D6" s="356" t="s">
        <v>19</v>
      </c>
      <c r="E6" s="356" t="s">
        <v>6</v>
      </c>
      <c r="F6" s="356" t="s">
        <v>311</v>
      </c>
      <c r="G6" s="360" t="s">
        <v>20</v>
      </c>
      <c r="H6" s="360"/>
      <c r="I6" s="360"/>
      <c r="J6" s="360"/>
      <c r="K6" s="360"/>
      <c r="L6" s="360"/>
      <c r="M6" s="360"/>
      <c r="N6" s="360"/>
      <c r="O6" s="360"/>
      <c r="P6" s="360"/>
      <c r="Q6" s="360"/>
      <c r="R6" s="360"/>
      <c r="S6" s="360"/>
      <c r="T6" s="360"/>
      <c r="U6" s="360"/>
      <c r="V6" s="360"/>
      <c r="W6" s="360"/>
      <c r="X6" s="360"/>
      <c r="Y6" s="360"/>
      <c r="Z6" s="360"/>
      <c r="AA6" s="360"/>
      <c r="AB6" s="360"/>
      <c r="AC6" s="360"/>
      <c r="AD6" s="360"/>
      <c r="AE6" s="360"/>
      <c r="AF6" s="360"/>
      <c r="AG6" s="360"/>
      <c r="AH6" s="360"/>
      <c r="AI6" s="360"/>
      <c r="AJ6" s="360"/>
      <c r="AK6" s="360"/>
      <c r="AL6" s="360"/>
      <c r="AM6" s="360"/>
      <c r="AN6" s="360"/>
      <c r="AO6" s="360"/>
      <c r="AP6" s="360"/>
      <c r="AQ6" s="360"/>
      <c r="AR6" s="360"/>
      <c r="AS6" s="360"/>
      <c r="AT6" s="360"/>
      <c r="AU6" s="360"/>
      <c r="AV6" s="360"/>
      <c r="AW6" s="360"/>
      <c r="AX6" s="360"/>
      <c r="AY6" s="360"/>
      <c r="AZ6" s="360"/>
      <c r="BA6" s="360"/>
      <c r="BB6" s="360"/>
      <c r="BC6" s="360"/>
      <c r="BD6" s="360"/>
      <c r="BE6" s="360"/>
      <c r="BF6" s="360"/>
      <c r="BG6" s="360"/>
      <c r="BH6" s="360"/>
      <c r="BI6" s="360"/>
      <c r="BJ6" s="360"/>
      <c r="BK6" s="360"/>
      <c r="BL6" s="360"/>
      <c r="BM6" s="360"/>
      <c r="BN6" s="360"/>
      <c r="BO6" s="362" t="s">
        <v>7</v>
      </c>
      <c r="BP6" s="361" t="s">
        <v>110</v>
      </c>
      <c r="BQ6" s="364" t="s">
        <v>8</v>
      </c>
      <c r="BV6" s="198">
        <v>70</v>
      </c>
      <c r="BW6" s="196">
        <v>6</v>
      </c>
    </row>
    <row r="7" spans="1:75" ht="54.75" customHeight="1" x14ac:dyDescent="0.2">
      <c r="A7" s="357"/>
      <c r="B7" s="358"/>
      <c r="C7" s="357"/>
      <c r="D7" s="357"/>
      <c r="E7" s="357"/>
      <c r="F7" s="357"/>
      <c r="G7" s="359"/>
      <c r="H7" s="359"/>
      <c r="I7" s="359"/>
      <c r="J7" s="359"/>
      <c r="K7" s="359"/>
      <c r="L7" s="359"/>
      <c r="M7" s="359"/>
      <c r="N7" s="359"/>
      <c r="O7" s="359"/>
      <c r="P7" s="359"/>
      <c r="Q7" s="359"/>
      <c r="R7" s="359"/>
      <c r="S7" s="359"/>
      <c r="T7" s="359"/>
      <c r="U7" s="359"/>
      <c r="V7" s="359"/>
      <c r="W7" s="359"/>
      <c r="X7" s="359"/>
      <c r="Y7" s="359"/>
      <c r="Z7" s="359"/>
      <c r="AA7" s="359"/>
      <c r="AB7" s="359"/>
      <c r="AC7" s="359"/>
      <c r="AD7" s="359"/>
      <c r="AE7" s="359"/>
      <c r="AF7" s="359"/>
      <c r="AG7" s="359"/>
      <c r="AH7" s="359"/>
      <c r="AI7" s="359"/>
      <c r="AJ7" s="359"/>
      <c r="AK7" s="359"/>
      <c r="AL7" s="359"/>
      <c r="AM7" s="359"/>
      <c r="AN7" s="359"/>
      <c r="AO7" s="359"/>
      <c r="AP7" s="359"/>
      <c r="AQ7" s="359"/>
      <c r="AR7" s="359"/>
      <c r="AS7" s="359"/>
      <c r="AT7" s="359"/>
      <c r="AU7" s="359"/>
      <c r="AV7" s="359"/>
      <c r="AW7" s="359"/>
      <c r="AX7" s="359"/>
      <c r="AY7" s="359"/>
      <c r="AZ7" s="359"/>
      <c r="BA7" s="359"/>
      <c r="BB7" s="359"/>
      <c r="BC7" s="359"/>
      <c r="BD7" s="359"/>
      <c r="BE7" s="359"/>
      <c r="BF7" s="359"/>
      <c r="BG7" s="359"/>
      <c r="BH7" s="359"/>
      <c r="BI7" s="359"/>
      <c r="BJ7" s="359"/>
      <c r="BK7" s="359"/>
      <c r="BL7" s="359"/>
      <c r="BM7" s="359"/>
      <c r="BN7" s="359"/>
      <c r="BO7" s="362"/>
      <c r="BP7" s="361"/>
      <c r="BQ7" s="364"/>
      <c r="BV7" s="198">
        <v>72</v>
      </c>
      <c r="BW7" s="196">
        <v>7</v>
      </c>
    </row>
    <row r="8" spans="1:75" s="12" customFormat="1" ht="87" customHeight="1" x14ac:dyDescent="0.2">
      <c r="A8" s="228">
        <v>1</v>
      </c>
      <c r="B8" s="229" t="s">
        <v>90</v>
      </c>
      <c r="C8" s="230" t="str">
        <f>IF(ISERROR(VLOOKUP(B8,'KAYIT LİSTESİ'!$B$4:$H$555,2,0)),"",(VLOOKUP(B8,'KAYIT LİSTESİ'!$B$4:$H$555,2,0)))</f>
        <v/>
      </c>
      <c r="D8" s="231" t="str">
        <f>IF(ISERROR(VLOOKUP(B8,'KAYIT LİSTESİ'!$B$4:$H$555,4,0)),"",(VLOOKUP(B8,'KAYIT LİSTESİ'!$B$4:$H$555,4,0)))</f>
        <v/>
      </c>
      <c r="E8" s="232" t="str">
        <f>IF(ISERROR(VLOOKUP(B8,'KAYIT LİSTESİ'!$B$4:$H$555,5,0)),"",(VLOOKUP(B8,'KAYIT LİSTESİ'!$B$4:$H$555,5,0)))</f>
        <v/>
      </c>
      <c r="F8" s="232" t="str">
        <f>IF(ISERROR(VLOOKUP(B8,'KAYIT LİSTESİ'!$B$4:$H$555,6,0)),"",(VLOOKUP(B8,'KAYIT LİSTESİ'!$B$4:$H$555,6,0)))</f>
        <v/>
      </c>
      <c r="G8" s="213"/>
      <c r="H8" s="213"/>
      <c r="I8" s="213"/>
      <c r="J8" s="214"/>
      <c r="K8" s="215"/>
      <c r="L8" s="215"/>
      <c r="M8" s="213"/>
      <c r="N8" s="216"/>
      <c r="O8" s="213"/>
      <c r="P8" s="215"/>
      <c r="Q8" s="215"/>
      <c r="R8" s="215"/>
      <c r="S8" s="213"/>
      <c r="T8" s="213"/>
      <c r="U8" s="213"/>
      <c r="V8" s="215"/>
      <c r="W8" s="215"/>
      <c r="X8" s="215"/>
      <c r="Y8" s="213"/>
      <c r="Z8" s="213"/>
      <c r="AA8" s="213"/>
      <c r="AB8" s="215"/>
      <c r="AC8" s="215"/>
      <c r="AD8" s="215"/>
      <c r="AE8" s="213"/>
      <c r="AF8" s="213"/>
      <c r="AG8" s="213"/>
      <c r="AH8" s="215"/>
      <c r="AI8" s="215"/>
      <c r="AJ8" s="215"/>
      <c r="AK8" s="213"/>
      <c r="AL8" s="213"/>
      <c r="AM8" s="213"/>
      <c r="AN8" s="215"/>
      <c r="AO8" s="215"/>
      <c r="AP8" s="215"/>
      <c r="AQ8" s="213"/>
      <c r="AR8" s="213"/>
      <c r="AS8" s="213"/>
      <c r="AT8" s="215"/>
      <c r="AU8" s="217"/>
      <c r="AV8" s="217"/>
      <c r="AW8" s="213"/>
      <c r="AX8" s="213"/>
      <c r="AY8" s="213"/>
      <c r="AZ8" s="215"/>
      <c r="BA8" s="215"/>
      <c r="BB8" s="215"/>
      <c r="BC8" s="213"/>
      <c r="BD8" s="218"/>
      <c r="BE8" s="218"/>
      <c r="BF8" s="215"/>
      <c r="BG8" s="217"/>
      <c r="BH8" s="217"/>
      <c r="BI8" s="213"/>
      <c r="BJ8" s="218"/>
      <c r="BK8" s="218"/>
      <c r="BL8" s="215"/>
      <c r="BM8" s="217"/>
      <c r="BN8" s="217"/>
      <c r="BO8" s="233"/>
      <c r="BP8" s="260"/>
      <c r="BQ8" s="233"/>
      <c r="BV8" s="198">
        <v>74</v>
      </c>
      <c r="BW8" s="196">
        <v>8</v>
      </c>
    </row>
    <row r="9" spans="1:75" s="12" customFormat="1" ht="87" customHeight="1" x14ac:dyDescent="0.2">
      <c r="A9" s="228">
        <v>2</v>
      </c>
      <c r="B9" s="229" t="s">
        <v>91</v>
      </c>
      <c r="C9" s="230" t="str">
        <f>IF(ISERROR(VLOOKUP(B9,'KAYIT LİSTESİ'!$B$4:$H$555,2,0)),"",(VLOOKUP(B9,'KAYIT LİSTESİ'!$B$4:$H$555,2,0)))</f>
        <v/>
      </c>
      <c r="D9" s="231" t="str">
        <f>IF(ISERROR(VLOOKUP(B9,'KAYIT LİSTESİ'!$B$4:$H$555,4,0)),"",(VLOOKUP(B9,'KAYIT LİSTESİ'!$B$4:$H$555,4,0)))</f>
        <v/>
      </c>
      <c r="E9" s="232" t="str">
        <f>IF(ISERROR(VLOOKUP(B9,'KAYIT LİSTESİ'!$B$4:$H$555,5,0)),"",(VLOOKUP(B9,'KAYIT LİSTESİ'!$B$4:$H$555,5,0)))</f>
        <v/>
      </c>
      <c r="F9" s="232" t="str">
        <f>IF(ISERROR(VLOOKUP(B9,'KAYIT LİSTESİ'!$B$4:$H$555,6,0)),"",(VLOOKUP(B9,'KAYIT LİSTESİ'!$B$4:$H$555,6,0)))</f>
        <v/>
      </c>
      <c r="G9" s="213"/>
      <c r="H9" s="213"/>
      <c r="I9" s="213"/>
      <c r="J9" s="214"/>
      <c r="K9" s="215"/>
      <c r="L9" s="215"/>
      <c r="M9" s="213"/>
      <c r="N9" s="216"/>
      <c r="O9" s="213"/>
      <c r="P9" s="215"/>
      <c r="Q9" s="215"/>
      <c r="R9" s="215"/>
      <c r="S9" s="213"/>
      <c r="T9" s="213"/>
      <c r="U9" s="213"/>
      <c r="V9" s="215"/>
      <c r="W9" s="215"/>
      <c r="X9" s="215"/>
      <c r="Y9" s="213"/>
      <c r="Z9" s="213"/>
      <c r="AA9" s="213"/>
      <c r="AB9" s="215"/>
      <c r="AC9" s="215"/>
      <c r="AD9" s="215"/>
      <c r="AE9" s="213"/>
      <c r="AF9" s="213"/>
      <c r="AG9" s="213"/>
      <c r="AH9" s="215"/>
      <c r="AI9" s="215"/>
      <c r="AJ9" s="215"/>
      <c r="AK9" s="213"/>
      <c r="AL9" s="213"/>
      <c r="AM9" s="213"/>
      <c r="AN9" s="215"/>
      <c r="AO9" s="215"/>
      <c r="AP9" s="215"/>
      <c r="AQ9" s="213"/>
      <c r="AR9" s="213"/>
      <c r="AS9" s="213"/>
      <c r="AT9" s="215"/>
      <c r="AU9" s="217"/>
      <c r="AV9" s="217"/>
      <c r="AW9" s="213"/>
      <c r="AX9" s="213"/>
      <c r="AY9" s="213"/>
      <c r="AZ9" s="215"/>
      <c r="BA9" s="215"/>
      <c r="BB9" s="215"/>
      <c r="BC9" s="213"/>
      <c r="BD9" s="218"/>
      <c r="BE9" s="218"/>
      <c r="BF9" s="215"/>
      <c r="BG9" s="217"/>
      <c r="BH9" s="217"/>
      <c r="BI9" s="213"/>
      <c r="BJ9" s="218"/>
      <c r="BK9" s="218"/>
      <c r="BL9" s="215"/>
      <c r="BM9" s="217"/>
      <c r="BN9" s="217"/>
      <c r="BO9" s="233"/>
      <c r="BP9" s="260"/>
      <c r="BQ9" s="233"/>
      <c r="BV9" s="198">
        <v>76</v>
      </c>
      <c r="BW9" s="196">
        <v>9</v>
      </c>
    </row>
    <row r="10" spans="1:75" s="12" customFormat="1" ht="87" customHeight="1" x14ac:dyDescent="0.2">
      <c r="A10" s="228">
        <v>3</v>
      </c>
      <c r="B10" s="229" t="s">
        <v>92</v>
      </c>
      <c r="C10" s="230" t="str">
        <f>IF(ISERROR(VLOOKUP(B10,'KAYIT LİSTESİ'!$B$4:$H$555,2,0)),"",(VLOOKUP(B10,'KAYIT LİSTESİ'!$B$4:$H$555,2,0)))</f>
        <v/>
      </c>
      <c r="D10" s="231" t="str">
        <f>IF(ISERROR(VLOOKUP(B10,'KAYIT LİSTESİ'!$B$4:$H$555,4,0)),"",(VLOOKUP(B10,'KAYIT LİSTESİ'!$B$4:$H$555,4,0)))</f>
        <v/>
      </c>
      <c r="E10" s="232" t="str">
        <f>IF(ISERROR(VLOOKUP(B10,'KAYIT LİSTESİ'!$B$4:$H$555,5,0)),"",(VLOOKUP(B10,'KAYIT LİSTESİ'!$B$4:$H$555,5,0)))</f>
        <v/>
      </c>
      <c r="F10" s="232" t="str">
        <f>IF(ISERROR(VLOOKUP(B10,'KAYIT LİSTESİ'!$B$4:$H$555,6,0)),"",(VLOOKUP(B10,'KAYIT LİSTESİ'!$B$4:$H$555,6,0)))</f>
        <v/>
      </c>
      <c r="G10" s="213"/>
      <c r="H10" s="213"/>
      <c r="I10" s="213"/>
      <c r="J10" s="214"/>
      <c r="K10" s="215"/>
      <c r="L10" s="215"/>
      <c r="M10" s="213"/>
      <c r="N10" s="216"/>
      <c r="O10" s="213"/>
      <c r="P10" s="215"/>
      <c r="Q10" s="215"/>
      <c r="R10" s="215"/>
      <c r="S10" s="213"/>
      <c r="T10" s="213"/>
      <c r="U10" s="213"/>
      <c r="V10" s="215"/>
      <c r="W10" s="215"/>
      <c r="X10" s="215"/>
      <c r="Y10" s="213"/>
      <c r="Z10" s="213"/>
      <c r="AA10" s="213"/>
      <c r="AB10" s="215"/>
      <c r="AC10" s="215"/>
      <c r="AD10" s="215"/>
      <c r="AE10" s="213"/>
      <c r="AF10" s="213"/>
      <c r="AG10" s="213"/>
      <c r="AH10" s="215"/>
      <c r="AI10" s="215"/>
      <c r="AJ10" s="215"/>
      <c r="AK10" s="213"/>
      <c r="AL10" s="213"/>
      <c r="AM10" s="213"/>
      <c r="AN10" s="215"/>
      <c r="AO10" s="215"/>
      <c r="AP10" s="215"/>
      <c r="AQ10" s="213"/>
      <c r="AR10" s="213"/>
      <c r="AS10" s="213"/>
      <c r="AT10" s="215"/>
      <c r="AU10" s="217"/>
      <c r="AV10" s="217"/>
      <c r="AW10" s="218"/>
      <c r="AX10" s="218"/>
      <c r="AY10" s="218"/>
      <c r="AZ10" s="217"/>
      <c r="BA10" s="217"/>
      <c r="BB10" s="217"/>
      <c r="BC10" s="218"/>
      <c r="BD10" s="218"/>
      <c r="BE10" s="218"/>
      <c r="BF10" s="217"/>
      <c r="BG10" s="217"/>
      <c r="BH10" s="217"/>
      <c r="BI10" s="218"/>
      <c r="BJ10" s="218"/>
      <c r="BK10" s="218"/>
      <c r="BL10" s="217"/>
      <c r="BM10" s="217"/>
      <c r="BN10" s="217"/>
      <c r="BO10" s="233"/>
      <c r="BP10" s="260"/>
      <c r="BQ10" s="233"/>
      <c r="BV10" s="198">
        <v>78</v>
      </c>
      <c r="BW10" s="196">
        <v>10</v>
      </c>
    </row>
    <row r="11" spans="1:75" s="12" customFormat="1" ht="87" customHeight="1" x14ac:dyDescent="0.2">
      <c r="A11" s="228">
        <v>4</v>
      </c>
      <c r="B11" s="229" t="s">
        <v>93</v>
      </c>
      <c r="C11" s="230" t="str">
        <f>IF(ISERROR(VLOOKUP(B11,'KAYIT LİSTESİ'!$B$4:$H$555,2,0)),"",(VLOOKUP(B11,'KAYIT LİSTESİ'!$B$4:$H$555,2,0)))</f>
        <v/>
      </c>
      <c r="D11" s="231" t="str">
        <f>IF(ISERROR(VLOOKUP(B11,'KAYIT LİSTESİ'!$B$4:$H$555,4,0)),"",(VLOOKUP(B11,'KAYIT LİSTESİ'!$B$4:$H$555,4,0)))</f>
        <v/>
      </c>
      <c r="E11" s="232" t="str">
        <f>IF(ISERROR(VLOOKUP(B11,'KAYIT LİSTESİ'!$B$4:$H$555,5,0)),"",(VLOOKUP(B11,'KAYIT LİSTESİ'!$B$4:$H$555,5,0)))</f>
        <v/>
      </c>
      <c r="F11" s="232" t="str">
        <f>IF(ISERROR(VLOOKUP(B11,'KAYIT LİSTESİ'!$B$4:$H$555,6,0)),"",(VLOOKUP(B11,'KAYIT LİSTESİ'!$B$4:$H$555,6,0)))</f>
        <v/>
      </c>
      <c r="G11" s="213"/>
      <c r="H11" s="213"/>
      <c r="I11" s="213"/>
      <c r="J11" s="214"/>
      <c r="K11" s="215"/>
      <c r="L11" s="215"/>
      <c r="M11" s="213"/>
      <c r="N11" s="216"/>
      <c r="O11" s="213"/>
      <c r="P11" s="215"/>
      <c r="Q11" s="215"/>
      <c r="R11" s="215"/>
      <c r="S11" s="213"/>
      <c r="T11" s="213"/>
      <c r="U11" s="213"/>
      <c r="V11" s="215"/>
      <c r="W11" s="215"/>
      <c r="X11" s="215"/>
      <c r="Y11" s="213"/>
      <c r="Z11" s="213"/>
      <c r="AA11" s="213"/>
      <c r="AB11" s="215"/>
      <c r="AC11" s="215"/>
      <c r="AD11" s="215"/>
      <c r="AE11" s="213"/>
      <c r="AF11" s="213"/>
      <c r="AG11" s="213"/>
      <c r="AH11" s="215"/>
      <c r="AI11" s="215"/>
      <c r="AJ11" s="215"/>
      <c r="AK11" s="213"/>
      <c r="AL11" s="213"/>
      <c r="AM11" s="213"/>
      <c r="AN11" s="215"/>
      <c r="AO11" s="215"/>
      <c r="AP11" s="215"/>
      <c r="AQ11" s="213"/>
      <c r="AR11" s="213"/>
      <c r="AS11" s="213"/>
      <c r="AT11" s="215"/>
      <c r="AU11" s="217"/>
      <c r="AV11" s="217"/>
      <c r="AW11" s="213"/>
      <c r="AX11" s="213"/>
      <c r="AY11" s="213"/>
      <c r="AZ11" s="215"/>
      <c r="BA11" s="215"/>
      <c r="BB11" s="215"/>
      <c r="BC11" s="213"/>
      <c r="BD11" s="218"/>
      <c r="BE11" s="218"/>
      <c r="BF11" s="215"/>
      <c r="BG11" s="217"/>
      <c r="BH11" s="217"/>
      <c r="BI11" s="213"/>
      <c r="BJ11" s="218"/>
      <c r="BK11" s="218"/>
      <c r="BL11" s="215"/>
      <c r="BM11" s="217"/>
      <c r="BN11" s="217"/>
      <c r="BO11" s="233"/>
      <c r="BP11" s="260"/>
      <c r="BQ11" s="233"/>
      <c r="BV11" s="198">
        <v>80</v>
      </c>
      <c r="BW11" s="196">
        <v>11</v>
      </c>
    </row>
    <row r="12" spans="1:75" s="12" customFormat="1" ht="87" customHeight="1" x14ac:dyDescent="0.2">
      <c r="A12" s="228">
        <v>5</v>
      </c>
      <c r="B12" s="229" t="s">
        <v>94</v>
      </c>
      <c r="C12" s="230" t="str">
        <f>IF(ISERROR(VLOOKUP(B12,'KAYIT LİSTESİ'!$B$4:$H$555,2,0)),"",(VLOOKUP(B12,'KAYIT LİSTESİ'!$B$4:$H$555,2,0)))</f>
        <v/>
      </c>
      <c r="D12" s="231" t="str">
        <f>IF(ISERROR(VLOOKUP(B12,'KAYIT LİSTESİ'!$B$4:$H$555,4,0)),"",(VLOOKUP(B12,'KAYIT LİSTESİ'!$B$4:$H$555,4,0)))</f>
        <v/>
      </c>
      <c r="E12" s="232" t="str">
        <f>IF(ISERROR(VLOOKUP(B12,'KAYIT LİSTESİ'!$B$4:$H$555,5,0)),"",(VLOOKUP(B12,'KAYIT LİSTESİ'!$B$4:$H$555,5,0)))</f>
        <v/>
      </c>
      <c r="F12" s="232" t="str">
        <f>IF(ISERROR(VLOOKUP(B12,'KAYIT LİSTESİ'!$B$4:$H$555,6,0)),"",(VLOOKUP(B12,'KAYIT LİSTESİ'!$B$4:$H$555,6,0)))</f>
        <v/>
      </c>
      <c r="G12" s="213"/>
      <c r="H12" s="213"/>
      <c r="I12" s="213"/>
      <c r="J12" s="214"/>
      <c r="K12" s="215"/>
      <c r="L12" s="215"/>
      <c r="M12" s="213"/>
      <c r="N12" s="216"/>
      <c r="O12" s="213"/>
      <c r="P12" s="215"/>
      <c r="Q12" s="215"/>
      <c r="R12" s="215"/>
      <c r="S12" s="213"/>
      <c r="T12" s="213"/>
      <c r="U12" s="213"/>
      <c r="V12" s="215"/>
      <c r="W12" s="215"/>
      <c r="X12" s="215"/>
      <c r="Y12" s="213"/>
      <c r="Z12" s="213"/>
      <c r="AA12" s="213"/>
      <c r="AB12" s="215"/>
      <c r="AC12" s="215"/>
      <c r="AD12" s="215"/>
      <c r="AE12" s="213"/>
      <c r="AF12" s="213"/>
      <c r="AG12" s="213"/>
      <c r="AH12" s="215"/>
      <c r="AI12" s="215"/>
      <c r="AJ12" s="215"/>
      <c r="AK12" s="213"/>
      <c r="AL12" s="213"/>
      <c r="AM12" s="213"/>
      <c r="AN12" s="215"/>
      <c r="AO12" s="215"/>
      <c r="AP12" s="215"/>
      <c r="AQ12" s="213"/>
      <c r="AR12" s="213"/>
      <c r="AS12" s="213"/>
      <c r="AT12" s="215"/>
      <c r="AU12" s="217"/>
      <c r="AV12" s="217"/>
      <c r="AW12" s="218"/>
      <c r="AX12" s="218"/>
      <c r="AY12" s="218"/>
      <c r="AZ12" s="217"/>
      <c r="BA12" s="217"/>
      <c r="BB12" s="217"/>
      <c r="BC12" s="218"/>
      <c r="BD12" s="218"/>
      <c r="BE12" s="218"/>
      <c r="BF12" s="217"/>
      <c r="BG12" s="217"/>
      <c r="BH12" s="217"/>
      <c r="BI12" s="218"/>
      <c r="BJ12" s="218"/>
      <c r="BK12" s="218"/>
      <c r="BL12" s="217"/>
      <c r="BM12" s="217"/>
      <c r="BN12" s="217"/>
      <c r="BO12" s="233"/>
      <c r="BP12" s="260"/>
      <c r="BQ12" s="233"/>
      <c r="BV12" s="198">
        <v>82</v>
      </c>
      <c r="BW12" s="196">
        <v>12</v>
      </c>
    </row>
    <row r="13" spans="1:75" s="12" customFormat="1" ht="87" customHeight="1" x14ac:dyDescent="0.2">
      <c r="A13" s="228">
        <v>6</v>
      </c>
      <c r="B13" s="229" t="s">
        <v>95</v>
      </c>
      <c r="C13" s="230" t="str">
        <f>IF(ISERROR(VLOOKUP(B13,'KAYIT LİSTESİ'!$B$4:$H$555,2,0)),"",(VLOOKUP(B13,'KAYIT LİSTESİ'!$B$4:$H$555,2,0)))</f>
        <v/>
      </c>
      <c r="D13" s="231" t="str">
        <f>IF(ISERROR(VLOOKUP(B13,'KAYIT LİSTESİ'!$B$4:$H$555,4,0)),"",(VLOOKUP(B13,'KAYIT LİSTESİ'!$B$4:$H$555,4,0)))</f>
        <v/>
      </c>
      <c r="E13" s="232" t="str">
        <f>IF(ISERROR(VLOOKUP(B13,'KAYIT LİSTESİ'!$B$4:$H$555,5,0)),"",(VLOOKUP(B13,'KAYIT LİSTESİ'!$B$4:$H$555,5,0)))</f>
        <v/>
      </c>
      <c r="F13" s="232" t="str">
        <f>IF(ISERROR(VLOOKUP(B13,'KAYIT LİSTESİ'!$B$4:$H$555,6,0)),"",(VLOOKUP(B13,'KAYIT LİSTESİ'!$B$4:$H$555,6,0)))</f>
        <v/>
      </c>
      <c r="G13" s="213"/>
      <c r="H13" s="213"/>
      <c r="I13" s="213"/>
      <c r="J13" s="214"/>
      <c r="K13" s="215"/>
      <c r="L13" s="215"/>
      <c r="M13" s="213"/>
      <c r="N13" s="216"/>
      <c r="O13" s="213"/>
      <c r="P13" s="215"/>
      <c r="Q13" s="215"/>
      <c r="R13" s="215"/>
      <c r="S13" s="213"/>
      <c r="T13" s="213"/>
      <c r="U13" s="213"/>
      <c r="V13" s="215"/>
      <c r="W13" s="215"/>
      <c r="X13" s="215"/>
      <c r="Y13" s="213"/>
      <c r="Z13" s="213"/>
      <c r="AA13" s="213"/>
      <c r="AB13" s="215"/>
      <c r="AC13" s="215"/>
      <c r="AD13" s="215"/>
      <c r="AE13" s="213"/>
      <c r="AF13" s="213"/>
      <c r="AG13" s="213"/>
      <c r="AH13" s="215"/>
      <c r="AI13" s="215"/>
      <c r="AJ13" s="215"/>
      <c r="AK13" s="213"/>
      <c r="AL13" s="213"/>
      <c r="AM13" s="213"/>
      <c r="AN13" s="215"/>
      <c r="AO13" s="215"/>
      <c r="AP13" s="215"/>
      <c r="AQ13" s="213"/>
      <c r="AR13" s="213"/>
      <c r="AS13" s="213"/>
      <c r="AT13" s="215"/>
      <c r="AU13" s="217"/>
      <c r="AV13" s="217"/>
      <c r="AW13" s="218"/>
      <c r="AX13" s="218"/>
      <c r="AY13" s="218"/>
      <c r="AZ13" s="217"/>
      <c r="BA13" s="217"/>
      <c r="BB13" s="217"/>
      <c r="BC13" s="218"/>
      <c r="BD13" s="218"/>
      <c r="BE13" s="218"/>
      <c r="BF13" s="217"/>
      <c r="BG13" s="217"/>
      <c r="BH13" s="217"/>
      <c r="BI13" s="218"/>
      <c r="BJ13" s="218"/>
      <c r="BK13" s="218"/>
      <c r="BL13" s="217"/>
      <c r="BM13" s="217"/>
      <c r="BN13" s="217"/>
      <c r="BO13" s="233"/>
      <c r="BP13" s="260"/>
      <c r="BQ13" s="233"/>
      <c r="BV13" s="198">
        <v>84</v>
      </c>
      <c r="BW13" s="196">
        <v>13</v>
      </c>
    </row>
    <row r="14" spans="1:75" s="12" customFormat="1" ht="87" customHeight="1" x14ac:dyDescent="0.2">
      <c r="A14" s="228">
        <v>7</v>
      </c>
      <c r="B14" s="229" t="s">
        <v>96</v>
      </c>
      <c r="C14" s="230" t="str">
        <f>IF(ISERROR(VLOOKUP(B14,'KAYIT LİSTESİ'!$B$4:$H$555,2,0)),"",(VLOOKUP(B14,'KAYIT LİSTESİ'!$B$4:$H$555,2,0)))</f>
        <v/>
      </c>
      <c r="D14" s="231" t="str">
        <f>IF(ISERROR(VLOOKUP(B14,'KAYIT LİSTESİ'!$B$4:$H$555,4,0)),"",(VLOOKUP(B14,'KAYIT LİSTESİ'!$B$4:$H$555,4,0)))</f>
        <v/>
      </c>
      <c r="E14" s="232" t="str">
        <f>IF(ISERROR(VLOOKUP(B14,'KAYIT LİSTESİ'!$B$4:$H$555,5,0)),"",(VLOOKUP(B14,'KAYIT LİSTESİ'!$B$4:$H$555,5,0)))</f>
        <v/>
      </c>
      <c r="F14" s="232" t="str">
        <f>IF(ISERROR(VLOOKUP(B14,'KAYIT LİSTESİ'!$B$4:$H$555,6,0)),"",(VLOOKUP(B14,'KAYIT LİSTESİ'!$B$4:$H$555,6,0)))</f>
        <v/>
      </c>
      <c r="G14" s="213"/>
      <c r="H14" s="213"/>
      <c r="I14" s="213"/>
      <c r="J14" s="214"/>
      <c r="K14" s="215"/>
      <c r="L14" s="215"/>
      <c r="M14" s="213"/>
      <c r="N14" s="216"/>
      <c r="O14" s="213"/>
      <c r="P14" s="215"/>
      <c r="Q14" s="215"/>
      <c r="R14" s="215"/>
      <c r="S14" s="213"/>
      <c r="T14" s="213"/>
      <c r="U14" s="213"/>
      <c r="V14" s="215"/>
      <c r="W14" s="215"/>
      <c r="X14" s="215"/>
      <c r="Y14" s="213"/>
      <c r="Z14" s="213"/>
      <c r="AA14" s="213"/>
      <c r="AB14" s="215"/>
      <c r="AC14" s="215"/>
      <c r="AD14" s="215"/>
      <c r="AE14" s="213"/>
      <c r="AF14" s="213"/>
      <c r="AG14" s="213"/>
      <c r="AH14" s="215"/>
      <c r="AI14" s="215"/>
      <c r="AJ14" s="215"/>
      <c r="AK14" s="213"/>
      <c r="AL14" s="213"/>
      <c r="AM14" s="213"/>
      <c r="AN14" s="215"/>
      <c r="AO14" s="215"/>
      <c r="AP14" s="215"/>
      <c r="AQ14" s="213"/>
      <c r="AR14" s="213"/>
      <c r="AS14" s="213"/>
      <c r="AT14" s="215"/>
      <c r="AU14" s="217"/>
      <c r="AV14" s="217"/>
      <c r="AW14" s="218"/>
      <c r="AX14" s="218"/>
      <c r="AY14" s="218"/>
      <c r="AZ14" s="217"/>
      <c r="BA14" s="217"/>
      <c r="BB14" s="217"/>
      <c r="BC14" s="218"/>
      <c r="BD14" s="218"/>
      <c r="BE14" s="218"/>
      <c r="BF14" s="217"/>
      <c r="BG14" s="217"/>
      <c r="BH14" s="217"/>
      <c r="BI14" s="218"/>
      <c r="BJ14" s="218"/>
      <c r="BK14" s="218"/>
      <c r="BL14" s="217"/>
      <c r="BM14" s="217"/>
      <c r="BN14" s="217"/>
      <c r="BO14" s="233"/>
      <c r="BP14" s="260"/>
      <c r="BQ14" s="233"/>
      <c r="BV14" s="198">
        <v>86</v>
      </c>
      <c r="BW14" s="196">
        <v>14</v>
      </c>
    </row>
    <row r="15" spans="1:75" s="12" customFormat="1" ht="87" customHeight="1" x14ac:dyDescent="0.2">
      <c r="A15" s="228">
        <v>8</v>
      </c>
      <c r="B15" s="229" t="s">
        <v>97</v>
      </c>
      <c r="C15" s="230" t="str">
        <f>IF(ISERROR(VLOOKUP(B15,'KAYIT LİSTESİ'!$B$4:$H$555,2,0)),"",(VLOOKUP(B15,'KAYIT LİSTESİ'!$B$4:$H$555,2,0)))</f>
        <v/>
      </c>
      <c r="D15" s="231" t="str">
        <f>IF(ISERROR(VLOOKUP(B15,'KAYIT LİSTESİ'!$B$4:$H$555,4,0)),"",(VLOOKUP(B15,'KAYIT LİSTESİ'!$B$4:$H$555,4,0)))</f>
        <v/>
      </c>
      <c r="E15" s="232" t="str">
        <f>IF(ISERROR(VLOOKUP(B15,'KAYIT LİSTESİ'!$B$4:$H$555,5,0)),"",(VLOOKUP(B15,'KAYIT LİSTESİ'!$B$4:$H$555,5,0)))</f>
        <v/>
      </c>
      <c r="F15" s="232" t="str">
        <f>IF(ISERROR(VLOOKUP(B15,'KAYIT LİSTESİ'!$B$4:$H$555,6,0)),"",(VLOOKUP(B15,'KAYIT LİSTESİ'!$B$4:$H$555,6,0)))</f>
        <v/>
      </c>
      <c r="G15" s="213"/>
      <c r="H15" s="213"/>
      <c r="I15" s="213"/>
      <c r="J15" s="214"/>
      <c r="K15" s="215"/>
      <c r="L15" s="215"/>
      <c r="M15" s="213"/>
      <c r="N15" s="216"/>
      <c r="O15" s="213"/>
      <c r="P15" s="215"/>
      <c r="Q15" s="215"/>
      <c r="R15" s="215"/>
      <c r="S15" s="213"/>
      <c r="T15" s="213"/>
      <c r="U15" s="213"/>
      <c r="V15" s="215"/>
      <c r="W15" s="215"/>
      <c r="X15" s="215"/>
      <c r="Y15" s="213"/>
      <c r="Z15" s="213"/>
      <c r="AA15" s="213"/>
      <c r="AB15" s="215"/>
      <c r="AC15" s="215"/>
      <c r="AD15" s="215"/>
      <c r="AE15" s="213"/>
      <c r="AF15" s="213"/>
      <c r="AG15" s="213"/>
      <c r="AH15" s="215"/>
      <c r="AI15" s="215"/>
      <c r="AJ15" s="215"/>
      <c r="AK15" s="213"/>
      <c r="AL15" s="213"/>
      <c r="AM15" s="213"/>
      <c r="AN15" s="215"/>
      <c r="AO15" s="215"/>
      <c r="AP15" s="215"/>
      <c r="AQ15" s="213"/>
      <c r="AR15" s="213"/>
      <c r="AS15" s="213"/>
      <c r="AT15" s="215"/>
      <c r="AU15" s="217"/>
      <c r="AV15" s="217"/>
      <c r="AW15" s="218"/>
      <c r="AX15" s="218"/>
      <c r="AY15" s="218"/>
      <c r="AZ15" s="217"/>
      <c r="BA15" s="217"/>
      <c r="BB15" s="217"/>
      <c r="BC15" s="218"/>
      <c r="BD15" s="218"/>
      <c r="BE15" s="218"/>
      <c r="BF15" s="217"/>
      <c r="BG15" s="217"/>
      <c r="BH15" s="217"/>
      <c r="BI15" s="218"/>
      <c r="BJ15" s="218"/>
      <c r="BK15" s="218"/>
      <c r="BL15" s="217"/>
      <c r="BM15" s="217"/>
      <c r="BN15" s="217"/>
      <c r="BO15" s="233"/>
      <c r="BP15" s="260"/>
      <c r="BQ15" s="233"/>
      <c r="BV15" s="198">
        <v>88</v>
      </c>
      <c r="BW15" s="196">
        <v>15</v>
      </c>
    </row>
    <row r="16" spans="1:75" s="12" customFormat="1" ht="87" customHeight="1" x14ac:dyDescent="0.2">
      <c r="A16" s="228"/>
      <c r="B16" s="229" t="s">
        <v>98</v>
      </c>
      <c r="C16" s="230" t="str">
        <f>IF(ISERROR(VLOOKUP(B16,'KAYIT LİSTESİ'!$B$4:$H$555,2,0)),"",(VLOOKUP(B16,'KAYIT LİSTESİ'!$B$4:$H$555,2,0)))</f>
        <v/>
      </c>
      <c r="D16" s="231" t="str">
        <f>IF(ISERROR(VLOOKUP(B16,'KAYIT LİSTESİ'!$B$4:$H$555,4,0)),"",(VLOOKUP(B16,'KAYIT LİSTESİ'!$B$4:$H$555,4,0)))</f>
        <v/>
      </c>
      <c r="E16" s="232" t="str">
        <f>IF(ISERROR(VLOOKUP(B16,'KAYIT LİSTESİ'!$B$4:$H$555,5,0)),"",(VLOOKUP(B16,'KAYIT LİSTESİ'!$B$4:$H$555,5,0)))</f>
        <v/>
      </c>
      <c r="F16" s="232" t="str">
        <f>IF(ISERROR(VLOOKUP(B16,'KAYIT LİSTESİ'!$B$4:$H$555,6,0)),"",(VLOOKUP(B16,'KAYIT LİSTESİ'!$B$4:$H$555,6,0)))</f>
        <v/>
      </c>
      <c r="G16" s="213"/>
      <c r="H16" s="213"/>
      <c r="I16" s="213"/>
      <c r="J16" s="214"/>
      <c r="K16" s="215"/>
      <c r="L16" s="215"/>
      <c r="M16" s="213"/>
      <c r="N16" s="216"/>
      <c r="O16" s="213"/>
      <c r="P16" s="215"/>
      <c r="Q16" s="215"/>
      <c r="R16" s="215"/>
      <c r="S16" s="213"/>
      <c r="T16" s="213"/>
      <c r="U16" s="213"/>
      <c r="V16" s="215"/>
      <c r="W16" s="215"/>
      <c r="X16" s="215"/>
      <c r="Y16" s="213"/>
      <c r="Z16" s="213"/>
      <c r="AA16" s="213"/>
      <c r="AB16" s="215"/>
      <c r="AC16" s="215"/>
      <c r="AD16" s="215"/>
      <c r="AE16" s="213"/>
      <c r="AF16" s="213"/>
      <c r="AG16" s="213"/>
      <c r="AH16" s="215"/>
      <c r="AI16" s="215"/>
      <c r="AJ16" s="215"/>
      <c r="AK16" s="213"/>
      <c r="AL16" s="213"/>
      <c r="AM16" s="213"/>
      <c r="AN16" s="215"/>
      <c r="AO16" s="215"/>
      <c r="AP16" s="215"/>
      <c r="AQ16" s="213"/>
      <c r="AR16" s="213"/>
      <c r="AS16" s="213"/>
      <c r="AT16" s="215"/>
      <c r="AU16" s="217"/>
      <c r="AV16" s="217"/>
      <c r="AW16" s="218"/>
      <c r="AX16" s="218"/>
      <c r="AY16" s="218"/>
      <c r="AZ16" s="217"/>
      <c r="BA16" s="217"/>
      <c r="BB16" s="217"/>
      <c r="BC16" s="218"/>
      <c r="BD16" s="218"/>
      <c r="BE16" s="218"/>
      <c r="BF16" s="217"/>
      <c r="BG16" s="217"/>
      <c r="BH16" s="217"/>
      <c r="BI16" s="218"/>
      <c r="BJ16" s="218"/>
      <c r="BK16" s="218"/>
      <c r="BL16" s="217"/>
      <c r="BM16" s="217"/>
      <c r="BN16" s="217"/>
      <c r="BO16" s="233"/>
      <c r="BP16" s="260"/>
      <c r="BQ16" s="233"/>
      <c r="BV16" s="198">
        <v>90</v>
      </c>
      <c r="BW16" s="196">
        <v>16</v>
      </c>
    </row>
    <row r="17" spans="1:75" s="12" customFormat="1" ht="87" customHeight="1" x14ac:dyDescent="0.2">
      <c r="A17" s="222"/>
      <c r="B17" s="147" t="s">
        <v>99</v>
      </c>
      <c r="C17" s="223" t="str">
        <f>IF(ISERROR(VLOOKUP(B17,'KAYIT LİSTESİ'!$B$4:$H$555,2,0)),"",(VLOOKUP(B17,'KAYIT LİSTESİ'!$B$4:$H$555,2,0)))</f>
        <v/>
      </c>
      <c r="D17" s="224" t="str">
        <f>IF(ISERROR(VLOOKUP(B17,'KAYIT LİSTESİ'!$B$4:$H$555,4,0)),"",(VLOOKUP(B17,'KAYIT LİSTESİ'!$B$4:$H$555,4,0)))</f>
        <v/>
      </c>
      <c r="E17" s="225" t="str">
        <f>IF(ISERROR(VLOOKUP(B17,'KAYIT LİSTESİ'!$B$4:$H$555,5,0)),"",(VLOOKUP(B17,'KAYIT LİSTESİ'!$B$4:$H$555,5,0)))</f>
        <v/>
      </c>
      <c r="F17" s="225" t="str">
        <f>IF(ISERROR(VLOOKUP(B17,'KAYIT LİSTESİ'!$B$4:$H$555,6,0)),"",(VLOOKUP(B17,'KAYIT LİSTESİ'!$B$4:$H$555,6,0)))</f>
        <v/>
      </c>
      <c r="G17" s="213"/>
      <c r="H17" s="213"/>
      <c r="I17" s="213"/>
      <c r="J17" s="214"/>
      <c r="K17" s="215"/>
      <c r="L17" s="215"/>
      <c r="M17" s="213"/>
      <c r="N17" s="216"/>
      <c r="O17" s="213"/>
      <c r="P17" s="215"/>
      <c r="Q17" s="215"/>
      <c r="R17" s="215"/>
      <c r="S17" s="213"/>
      <c r="T17" s="213"/>
      <c r="U17" s="213"/>
      <c r="V17" s="215"/>
      <c r="W17" s="215"/>
      <c r="X17" s="215"/>
      <c r="Y17" s="213"/>
      <c r="Z17" s="213"/>
      <c r="AA17" s="213"/>
      <c r="AB17" s="215"/>
      <c r="AC17" s="215"/>
      <c r="AD17" s="215"/>
      <c r="AE17" s="213"/>
      <c r="AF17" s="213"/>
      <c r="AG17" s="213"/>
      <c r="AH17" s="215"/>
      <c r="AI17" s="215"/>
      <c r="AJ17" s="215"/>
      <c r="AK17" s="213"/>
      <c r="AL17" s="213"/>
      <c r="AM17" s="213"/>
      <c r="AN17" s="215"/>
      <c r="AO17" s="215"/>
      <c r="AP17" s="215"/>
      <c r="AQ17" s="213"/>
      <c r="AR17" s="213"/>
      <c r="AS17" s="213"/>
      <c r="AT17" s="215"/>
      <c r="AU17" s="217"/>
      <c r="AV17" s="217"/>
      <c r="AW17" s="218"/>
      <c r="AX17" s="218"/>
      <c r="AY17" s="218"/>
      <c r="AZ17" s="217"/>
      <c r="BA17" s="217"/>
      <c r="BB17" s="217"/>
      <c r="BC17" s="218"/>
      <c r="BD17" s="218"/>
      <c r="BE17" s="218"/>
      <c r="BF17" s="217"/>
      <c r="BG17" s="217"/>
      <c r="BH17" s="217"/>
      <c r="BI17" s="218"/>
      <c r="BJ17" s="218"/>
      <c r="BK17" s="218"/>
      <c r="BL17" s="217"/>
      <c r="BM17" s="217"/>
      <c r="BN17" s="217"/>
      <c r="BO17" s="233"/>
      <c r="BP17" s="260"/>
      <c r="BQ17" s="233"/>
      <c r="BV17" s="198">
        <v>92</v>
      </c>
      <c r="BW17" s="196">
        <v>17</v>
      </c>
    </row>
    <row r="18" spans="1:75" s="12" customFormat="1" ht="87" customHeight="1" x14ac:dyDescent="0.2">
      <c r="A18" s="222"/>
      <c r="B18" s="147" t="s">
        <v>100</v>
      </c>
      <c r="C18" s="223" t="str">
        <f>IF(ISERROR(VLOOKUP(B18,'KAYIT LİSTESİ'!$B$4:$H$555,2,0)),"",(VLOOKUP(B18,'KAYIT LİSTESİ'!$B$4:$H$555,2,0)))</f>
        <v/>
      </c>
      <c r="D18" s="224" t="str">
        <f>IF(ISERROR(VLOOKUP(B18,'KAYIT LİSTESİ'!$B$4:$H$555,4,0)),"",(VLOOKUP(B18,'KAYIT LİSTESİ'!$B$4:$H$555,4,0)))</f>
        <v/>
      </c>
      <c r="E18" s="225" t="str">
        <f>IF(ISERROR(VLOOKUP(B18,'KAYIT LİSTESİ'!$B$4:$H$555,5,0)),"",(VLOOKUP(B18,'KAYIT LİSTESİ'!$B$4:$H$555,5,0)))</f>
        <v/>
      </c>
      <c r="F18" s="225" t="str">
        <f>IF(ISERROR(VLOOKUP(B18,'KAYIT LİSTESİ'!$B$4:$H$555,6,0)),"",(VLOOKUP(B18,'KAYIT LİSTESİ'!$B$4:$H$555,6,0)))</f>
        <v/>
      </c>
      <c r="G18" s="213"/>
      <c r="H18" s="213"/>
      <c r="I18" s="213"/>
      <c r="J18" s="214"/>
      <c r="K18" s="215"/>
      <c r="L18" s="215"/>
      <c r="M18" s="213"/>
      <c r="N18" s="216"/>
      <c r="O18" s="213"/>
      <c r="P18" s="215"/>
      <c r="Q18" s="215"/>
      <c r="R18" s="215"/>
      <c r="S18" s="213"/>
      <c r="T18" s="213"/>
      <c r="U18" s="213"/>
      <c r="V18" s="215"/>
      <c r="W18" s="215"/>
      <c r="X18" s="215"/>
      <c r="Y18" s="213"/>
      <c r="Z18" s="213"/>
      <c r="AA18" s="213"/>
      <c r="AB18" s="215"/>
      <c r="AC18" s="215"/>
      <c r="AD18" s="215"/>
      <c r="AE18" s="213"/>
      <c r="AF18" s="213"/>
      <c r="AG18" s="213"/>
      <c r="AH18" s="215"/>
      <c r="AI18" s="215"/>
      <c r="AJ18" s="215"/>
      <c r="AK18" s="213"/>
      <c r="AL18" s="213"/>
      <c r="AM18" s="213"/>
      <c r="AN18" s="215"/>
      <c r="AO18" s="215"/>
      <c r="AP18" s="215"/>
      <c r="AQ18" s="213"/>
      <c r="AR18" s="213"/>
      <c r="AS18" s="213"/>
      <c r="AT18" s="215"/>
      <c r="AU18" s="217"/>
      <c r="AV18" s="217"/>
      <c r="AW18" s="218"/>
      <c r="AX18" s="218"/>
      <c r="AY18" s="218"/>
      <c r="AZ18" s="217"/>
      <c r="BA18" s="217"/>
      <c r="BB18" s="217"/>
      <c r="BC18" s="218"/>
      <c r="BD18" s="218"/>
      <c r="BE18" s="218"/>
      <c r="BF18" s="217"/>
      <c r="BG18" s="217"/>
      <c r="BH18" s="217"/>
      <c r="BI18" s="218"/>
      <c r="BJ18" s="218"/>
      <c r="BK18" s="218"/>
      <c r="BL18" s="217"/>
      <c r="BM18" s="217"/>
      <c r="BN18" s="217"/>
      <c r="BO18" s="233"/>
      <c r="BP18" s="260"/>
      <c r="BQ18" s="233"/>
      <c r="BV18" s="198">
        <v>94</v>
      </c>
      <c r="BW18" s="196">
        <v>18</v>
      </c>
    </row>
    <row r="19" spans="1:75" s="12" customFormat="1" ht="87" customHeight="1" x14ac:dyDescent="0.2">
      <c r="A19" s="222"/>
      <c r="B19" s="147" t="s">
        <v>101</v>
      </c>
      <c r="C19" s="223" t="str">
        <f>IF(ISERROR(VLOOKUP(B19,'KAYIT LİSTESİ'!$B$4:$H$555,2,0)),"",(VLOOKUP(B19,'KAYIT LİSTESİ'!$B$4:$H$555,2,0)))</f>
        <v/>
      </c>
      <c r="D19" s="224" t="str">
        <f>IF(ISERROR(VLOOKUP(B19,'KAYIT LİSTESİ'!$B$4:$H$555,4,0)),"",(VLOOKUP(B19,'KAYIT LİSTESİ'!$B$4:$H$555,4,0)))</f>
        <v/>
      </c>
      <c r="E19" s="225" t="str">
        <f>IF(ISERROR(VLOOKUP(B19,'KAYIT LİSTESİ'!$B$4:$H$555,5,0)),"",(VLOOKUP(B19,'KAYIT LİSTESİ'!$B$4:$H$555,5,0)))</f>
        <v/>
      </c>
      <c r="F19" s="225" t="str">
        <f>IF(ISERROR(VLOOKUP(B19,'KAYIT LİSTESİ'!$B$4:$H$555,6,0)),"",(VLOOKUP(B19,'KAYIT LİSTESİ'!$B$4:$H$555,6,0)))</f>
        <v/>
      </c>
      <c r="G19" s="213"/>
      <c r="H19" s="213"/>
      <c r="I19" s="213"/>
      <c r="J19" s="214"/>
      <c r="K19" s="215"/>
      <c r="L19" s="215"/>
      <c r="M19" s="213"/>
      <c r="N19" s="216"/>
      <c r="O19" s="213"/>
      <c r="P19" s="215"/>
      <c r="Q19" s="215"/>
      <c r="R19" s="215"/>
      <c r="S19" s="213"/>
      <c r="T19" s="213"/>
      <c r="U19" s="213"/>
      <c r="V19" s="215"/>
      <c r="W19" s="215"/>
      <c r="X19" s="215"/>
      <c r="Y19" s="213"/>
      <c r="Z19" s="213"/>
      <c r="AA19" s="213"/>
      <c r="AB19" s="215"/>
      <c r="AC19" s="215"/>
      <c r="AD19" s="215"/>
      <c r="AE19" s="213"/>
      <c r="AF19" s="213"/>
      <c r="AG19" s="213"/>
      <c r="AH19" s="215"/>
      <c r="AI19" s="215"/>
      <c r="AJ19" s="215"/>
      <c r="AK19" s="213"/>
      <c r="AL19" s="213"/>
      <c r="AM19" s="213"/>
      <c r="AN19" s="215"/>
      <c r="AO19" s="215"/>
      <c r="AP19" s="215"/>
      <c r="AQ19" s="213"/>
      <c r="AR19" s="213"/>
      <c r="AS19" s="213"/>
      <c r="AT19" s="215"/>
      <c r="AU19" s="217"/>
      <c r="AV19" s="217"/>
      <c r="AW19" s="218"/>
      <c r="AX19" s="218"/>
      <c r="AY19" s="218"/>
      <c r="AZ19" s="217"/>
      <c r="BA19" s="217"/>
      <c r="BB19" s="217"/>
      <c r="BC19" s="218"/>
      <c r="BD19" s="218"/>
      <c r="BE19" s="218"/>
      <c r="BF19" s="217"/>
      <c r="BG19" s="217"/>
      <c r="BH19" s="217"/>
      <c r="BI19" s="218"/>
      <c r="BJ19" s="218"/>
      <c r="BK19" s="218"/>
      <c r="BL19" s="217"/>
      <c r="BM19" s="217"/>
      <c r="BN19" s="217"/>
      <c r="BO19" s="171"/>
      <c r="BP19" s="260"/>
      <c r="BQ19" s="54"/>
      <c r="BV19" s="198">
        <v>96</v>
      </c>
      <c r="BW19" s="196">
        <v>19</v>
      </c>
    </row>
    <row r="20" spans="1:75" s="12" customFormat="1" ht="87" customHeight="1" x14ac:dyDescent="0.2">
      <c r="A20" s="222"/>
      <c r="B20" s="147" t="s">
        <v>102</v>
      </c>
      <c r="C20" s="223" t="str">
        <f>IF(ISERROR(VLOOKUP(B20,'KAYIT LİSTESİ'!$B$4:$H$555,2,0)),"",(VLOOKUP(B20,'KAYIT LİSTESİ'!$B$4:$H$555,2,0)))</f>
        <v/>
      </c>
      <c r="D20" s="224" t="str">
        <f>IF(ISERROR(VLOOKUP(B20,'KAYIT LİSTESİ'!$B$4:$H$555,4,0)),"",(VLOOKUP(B20,'KAYIT LİSTESİ'!$B$4:$H$555,4,0)))</f>
        <v/>
      </c>
      <c r="E20" s="225" t="str">
        <f>IF(ISERROR(VLOOKUP(B20,'KAYIT LİSTESİ'!$B$4:$H$555,5,0)),"",(VLOOKUP(B20,'KAYIT LİSTESİ'!$B$4:$H$555,5,0)))</f>
        <v/>
      </c>
      <c r="F20" s="225" t="str">
        <f>IF(ISERROR(VLOOKUP(B20,'KAYIT LİSTESİ'!$B$4:$H$555,6,0)),"",(VLOOKUP(B20,'KAYIT LİSTESİ'!$B$4:$H$555,6,0)))</f>
        <v/>
      </c>
      <c r="G20" s="213"/>
      <c r="H20" s="213"/>
      <c r="I20" s="213"/>
      <c r="J20" s="214"/>
      <c r="K20" s="215"/>
      <c r="L20" s="215"/>
      <c r="M20" s="213"/>
      <c r="N20" s="216"/>
      <c r="O20" s="213"/>
      <c r="P20" s="215"/>
      <c r="Q20" s="215"/>
      <c r="R20" s="215"/>
      <c r="S20" s="213"/>
      <c r="T20" s="213"/>
      <c r="U20" s="213"/>
      <c r="V20" s="215"/>
      <c r="W20" s="215"/>
      <c r="X20" s="215"/>
      <c r="Y20" s="213"/>
      <c r="Z20" s="213"/>
      <c r="AA20" s="213"/>
      <c r="AB20" s="215"/>
      <c r="AC20" s="215"/>
      <c r="AD20" s="215"/>
      <c r="AE20" s="213"/>
      <c r="AF20" s="213"/>
      <c r="AG20" s="213"/>
      <c r="AH20" s="215"/>
      <c r="AI20" s="215"/>
      <c r="AJ20" s="215"/>
      <c r="AK20" s="213"/>
      <c r="AL20" s="213"/>
      <c r="AM20" s="213"/>
      <c r="AN20" s="215"/>
      <c r="AO20" s="215"/>
      <c r="AP20" s="215"/>
      <c r="AQ20" s="213"/>
      <c r="AR20" s="213"/>
      <c r="AS20" s="213"/>
      <c r="AT20" s="215"/>
      <c r="AU20" s="217"/>
      <c r="AV20" s="217"/>
      <c r="AW20" s="218"/>
      <c r="AX20" s="218"/>
      <c r="AY20" s="218"/>
      <c r="AZ20" s="217"/>
      <c r="BA20" s="217"/>
      <c r="BB20" s="217"/>
      <c r="BC20" s="218"/>
      <c r="BD20" s="218"/>
      <c r="BE20" s="218"/>
      <c r="BF20" s="217"/>
      <c r="BG20" s="217"/>
      <c r="BH20" s="217"/>
      <c r="BI20" s="218"/>
      <c r="BJ20" s="218"/>
      <c r="BK20" s="218"/>
      <c r="BL20" s="217"/>
      <c r="BM20" s="217"/>
      <c r="BN20" s="217"/>
      <c r="BO20" s="171"/>
      <c r="BP20" s="260"/>
      <c r="BQ20" s="54"/>
      <c r="BV20" s="198">
        <v>98</v>
      </c>
      <c r="BW20" s="196">
        <v>20</v>
      </c>
    </row>
    <row r="21" spans="1:75" s="12" customFormat="1" ht="87" customHeight="1" x14ac:dyDescent="0.2">
      <c r="A21" s="222"/>
      <c r="B21" s="147" t="s">
        <v>103</v>
      </c>
      <c r="C21" s="223" t="str">
        <f>IF(ISERROR(VLOOKUP(B21,'KAYIT LİSTESİ'!$B$4:$H$555,2,0)),"",(VLOOKUP(B21,'KAYIT LİSTESİ'!$B$4:$H$555,2,0)))</f>
        <v/>
      </c>
      <c r="D21" s="224" t="str">
        <f>IF(ISERROR(VLOOKUP(B21,'KAYIT LİSTESİ'!$B$4:$H$555,4,0)),"",(VLOOKUP(B21,'KAYIT LİSTESİ'!$B$4:$H$555,4,0)))</f>
        <v/>
      </c>
      <c r="E21" s="225" t="str">
        <f>IF(ISERROR(VLOOKUP(B21,'KAYIT LİSTESİ'!$B$4:$H$555,5,0)),"",(VLOOKUP(B21,'KAYIT LİSTESİ'!$B$4:$H$555,5,0)))</f>
        <v/>
      </c>
      <c r="F21" s="225" t="str">
        <f>IF(ISERROR(VLOOKUP(B21,'KAYIT LİSTESİ'!$B$4:$H$555,6,0)),"",(VLOOKUP(B21,'KAYIT LİSTESİ'!$B$4:$H$555,6,0)))</f>
        <v/>
      </c>
      <c r="G21" s="213"/>
      <c r="H21" s="213"/>
      <c r="I21" s="213"/>
      <c r="J21" s="214"/>
      <c r="K21" s="215"/>
      <c r="L21" s="215"/>
      <c r="M21" s="213"/>
      <c r="N21" s="216"/>
      <c r="O21" s="213"/>
      <c r="P21" s="215"/>
      <c r="Q21" s="215"/>
      <c r="R21" s="215"/>
      <c r="S21" s="213"/>
      <c r="T21" s="213"/>
      <c r="U21" s="213"/>
      <c r="V21" s="215"/>
      <c r="W21" s="215"/>
      <c r="X21" s="215"/>
      <c r="Y21" s="213"/>
      <c r="Z21" s="213"/>
      <c r="AA21" s="213"/>
      <c r="AB21" s="215"/>
      <c r="AC21" s="215"/>
      <c r="AD21" s="215"/>
      <c r="AE21" s="213"/>
      <c r="AF21" s="213"/>
      <c r="AG21" s="213"/>
      <c r="AH21" s="215"/>
      <c r="AI21" s="215"/>
      <c r="AJ21" s="215"/>
      <c r="AK21" s="213"/>
      <c r="AL21" s="213"/>
      <c r="AM21" s="213"/>
      <c r="AN21" s="215"/>
      <c r="AO21" s="215"/>
      <c r="AP21" s="215"/>
      <c r="AQ21" s="213"/>
      <c r="AR21" s="213"/>
      <c r="AS21" s="213"/>
      <c r="AT21" s="215"/>
      <c r="AU21" s="217"/>
      <c r="AV21" s="217"/>
      <c r="AW21" s="218"/>
      <c r="AX21" s="218"/>
      <c r="AY21" s="218"/>
      <c r="AZ21" s="217"/>
      <c r="BA21" s="217"/>
      <c r="BB21" s="217"/>
      <c r="BC21" s="218"/>
      <c r="BD21" s="218"/>
      <c r="BE21" s="218"/>
      <c r="BF21" s="217"/>
      <c r="BG21" s="217"/>
      <c r="BH21" s="217"/>
      <c r="BI21" s="218"/>
      <c r="BJ21" s="218"/>
      <c r="BK21" s="218"/>
      <c r="BL21" s="217"/>
      <c r="BM21" s="217"/>
      <c r="BN21" s="217"/>
      <c r="BO21" s="171"/>
      <c r="BP21" s="260"/>
      <c r="BQ21" s="54"/>
      <c r="BV21" s="198">
        <v>100</v>
      </c>
      <c r="BW21" s="196">
        <v>21</v>
      </c>
    </row>
    <row r="22" spans="1:75" ht="9" customHeight="1" x14ac:dyDescent="0.2">
      <c r="E22" s="40"/>
      <c r="BV22" s="198">
        <v>123</v>
      </c>
      <c r="BW22" s="196">
        <v>33</v>
      </c>
    </row>
    <row r="23" spans="1:75" s="60" customFormat="1" x14ac:dyDescent="0.25">
      <c r="A23" s="56" t="s">
        <v>21</v>
      </c>
      <c r="B23" s="56"/>
      <c r="C23" s="56"/>
      <c r="D23" s="57"/>
      <c r="E23" s="58"/>
      <c r="F23" s="59" t="s">
        <v>0</v>
      </c>
      <c r="J23" s="60" t="s">
        <v>1</v>
      </c>
      <c r="S23" s="60" t="s">
        <v>2</v>
      </c>
      <c r="AA23" s="60" t="s">
        <v>3</v>
      </c>
      <c r="AL23" s="60" t="s">
        <v>3</v>
      </c>
      <c r="BO23" s="61" t="s">
        <v>3</v>
      </c>
      <c r="BP23" s="59"/>
      <c r="BQ23" s="59"/>
      <c r="BV23" s="198">
        <v>124</v>
      </c>
      <c r="BW23" s="196">
        <v>34</v>
      </c>
    </row>
    <row r="24" spans="1:75" x14ac:dyDescent="0.2">
      <c r="E24" s="40"/>
      <c r="BV24" s="198">
        <v>125</v>
      </c>
      <c r="BW24" s="196">
        <v>35</v>
      </c>
    </row>
    <row r="25" spans="1:75" x14ac:dyDescent="0.2">
      <c r="E25" s="40"/>
      <c r="BV25" s="198">
        <v>126</v>
      </c>
      <c r="BW25" s="196">
        <v>36</v>
      </c>
    </row>
    <row r="26" spans="1:75" x14ac:dyDescent="0.2">
      <c r="E26" s="40"/>
      <c r="BV26" s="198">
        <v>127</v>
      </c>
      <c r="BW26" s="196">
        <v>37</v>
      </c>
    </row>
    <row r="27" spans="1:75" x14ac:dyDescent="0.2">
      <c r="BV27" s="198">
        <v>128</v>
      </c>
      <c r="BW27" s="196">
        <v>38</v>
      </c>
    </row>
    <row r="28" spans="1:75" x14ac:dyDescent="0.2">
      <c r="BV28" s="198">
        <v>129</v>
      </c>
      <c r="BW28" s="196">
        <v>39</v>
      </c>
    </row>
    <row r="29" spans="1:75" x14ac:dyDescent="0.2">
      <c r="BV29" s="198">
        <v>130</v>
      </c>
      <c r="BW29" s="196">
        <v>40</v>
      </c>
    </row>
    <row r="30" spans="1:75" x14ac:dyDescent="0.2">
      <c r="BV30" s="198">
        <v>131</v>
      </c>
      <c r="BW30" s="196">
        <v>41</v>
      </c>
    </row>
    <row r="31" spans="1:75" x14ac:dyDescent="0.2">
      <c r="BV31" s="198">
        <v>132</v>
      </c>
      <c r="BW31" s="196">
        <v>42</v>
      </c>
    </row>
    <row r="32" spans="1:75" x14ac:dyDescent="0.2">
      <c r="BV32" s="198">
        <v>133</v>
      </c>
      <c r="BW32" s="196">
        <v>43</v>
      </c>
    </row>
    <row r="33" spans="74:75" x14ac:dyDescent="0.2">
      <c r="BV33" s="198">
        <v>134</v>
      </c>
      <c r="BW33" s="196">
        <v>44</v>
      </c>
    </row>
    <row r="34" spans="74:75" x14ac:dyDescent="0.2">
      <c r="BV34" s="198">
        <v>135</v>
      </c>
      <c r="BW34" s="196">
        <v>45</v>
      </c>
    </row>
    <row r="35" spans="74:75" x14ac:dyDescent="0.2">
      <c r="BV35" s="198">
        <v>136</v>
      </c>
      <c r="BW35" s="196">
        <v>46</v>
      </c>
    </row>
    <row r="36" spans="74:75" x14ac:dyDescent="0.2">
      <c r="BV36" s="198">
        <v>137</v>
      </c>
      <c r="BW36" s="196">
        <v>47</v>
      </c>
    </row>
    <row r="37" spans="74:75" x14ac:dyDescent="0.2">
      <c r="BV37" s="198">
        <v>138</v>
      </c>
      <c r="BW37" s="196">
        <v>48</v>
      </c>
    </row>
    <row r="38" spans="74:75" x14ac:dyDescent="0.2">
      <c r="BV38" s="198">
        <v>139</v>
      </c>
      <c r="BW38" s="196">
        <v>49</v>
      </c>
    </row>
    <row r="39" spans="74:75" x14ac:dyDescent="0.2">
      <c r="BV39" s="198">
        <v>140</v>
      </c>
      <c r="BW39" s="196">
        <v>50</v>
      </c>
    </row>
    <row r="40" spans="74:75" x14ac:dyDescent="0.2">
      <c r="BV40" s="198">
        <v>141</v>
      </c>
      <c r="BW40" s="196">
        <v>51</v>
      </c>
    </row>
    <row r="41" spans="74:75" x14ac:dyDescent="0.2">
      <c r="BV41" s="198">
        <v>142</v>
      </c>
      <c r="BW41" s="196">
        <v>52</v>
      </c>
    </row>
    <row r="42" spans="74:75" x14ac:dyDescent="0.2">
      <c r="BV42" s="198">
        <v>143</v>
      </c>
      <c r="BW42" s="196">
        <v>53</v>
      </c>
    </row>
    <row r="43" spans="74:75" x14ac:dyDescent="0.2">
      <c r="BV43" s="198">
        <v>144</v>
      </c>
      <c r="BW43" s="196">
        <v>54</v>
      </c>
    </row>
    <row r="44" spans="74:75" x14ac:dyDescent="0.2">
      <c r="BV44" s="198">
        <v>145</v>
      </c>
      <c r="BW44" s="196">
        <v>55</v>
      </c>
    </row>
    <row r="45" spans="74:75" x14ac:dyDescent="0.2">
      <c r="BV45" s="198">
        <v>146</v>
      </c>
      <c r="BW45" s="196">
        <v>56</v>
      </c>
    </row>
    <row r="46" spans="74:75" x14ac:dyDescent="0.2">
      <c r="BV46" s="198">
        <v>147</v>
      </c>
      <c r="BW46" s="196">
        <v>57</v>
      </c>
    </row>
    <row r="47" spans="74:75" x14ac:dyDescent="0.2">
      <c r="BV47" s="198">
        <v>148</v>
      </c>
      <c r="BW47" s="196">
        <v>58</v>
      </c>
    </row>
    <row r="48" spans="74:75" x14ac:dyDescent="0.2">
      <c r="BV48" s="198">
        <v>149</v>
      </c>
      <c r="BW48" s="196">
        <v>59</v>
      </c>
    </row>
    <row r="49" spans="74:75" x14ac:dyDescent="0.2">
      <c r="BV49" s="198">
        <v>150</v>
      </c>
      <c r="BW49" s="196">
        <v>60</v>
      </c>
    </row>
    <row r="50" spans="74:75" x14ac:dyDescent="0.2">
      <c r="BV50" s="198">
        <v>151</v>
      </c>
      <c r="BW50" s="196">
        <v>61</v>
      </c>
    </row>
    <row r="51" spans="74:75" x14ac:dyDescent="0.2">
      <c r="BV51" s="198">
        <v>152</v>
      </c>
      <c r="BW51" s="196">
        <v>62</v>
      </c>
    </row>
    <row r="52" spans="74:75" x14ac:dyDescent="0.2">
      <c r="BV52" s="198">
        <v>153</v>
      </c>
      <c r="BW52" s="196">
        <v>63</v>
      </c>
    </row>
    <row r="53" spans="74:75" x14ac:dyDescent="0.2">
      <c r="BV53" s="198">
        <v>154</v>
      </c>
      <c r="BW53" s="196">
        <v>64</v>
      </c>
    </row>
    <row r="54" spans="74:75" x14ac:dyDescent="0.2">
      <c r="BV54" s="198">
        <v>155</v>
      </c>
      <c r="BW54" s="196">
        <v>65</v>
      </c>
    </row>
    <row r="55" spans="74:75" x14ac:dyDescent="0.2">
      <c r="BV55" s="198">
        <v>156</v>
      </c>
      <c r="BW55" s="196">
        <v>66</v>
      </c>
    </row>
    <row r="56" spans="74:75" x14ac:dyDescent="0.2">
      <c r="BV56" s="198">
        <v>157</v>
      </c>
      <c r="BW56" s="196">
        <v>67</v>
      </c>
    </row>
    <row r="57" spans="74:75" x14ac:dyDescent="0.2">
      <c r="BV57" s="198">
        <v>158</v>
      </c>
      <c r="BW57" s="196">
        <v>68</v>
      </c>
    </row>
    <row r="58" spans="74:75" x14ac:dyDescent="0.2">
      <c r="BV58" s="198">
        <v>159</v>
      </c>
      <c r="BW58" s="196">
        <v>69</v>
      </c>
    </row>
    <row r="59" spans="74:75" x14ac:dyDescent="0.2">
      <c r="BV59" s="198">
        <v>160</v>
      </c>
      <c r="BW59" s="196">
        <v>70</v>
      </c>
    </row>
    <row r="60" spans="74:75" x14ac:dyDescent="0.2">
      <c r="BV60" s="198">
        <v>161</v>
      </c>
      <c r="BW60" s="196">
        <v>71</v>
      </c>
    </row>
    <row r="61" spans="74:75" x14ac:dyDescent="0.2">
      <c r="BV61" s="198">
        <v>162</v>
      </c>
      <c r="BW61" s="196">
        <v>72</v>
      </c>
    </row>
    <row r="62" spans="74:75" x14ac:dyDescent="0.2">
      <c r="BV62" s="198">
        <v>163</v>
      </c>
      <c r="BW62" s="196">
        <v>73</v>
      </c>
    </row>
    <row r="63" spans="74:75" x14ac:dyDescent="0.2">
      <c r="BV63" s="198">
        <v>164</v>
      </c>
      <c r="BW63" s="196">
        <v>74</v>
      </c>
    </row>
    <row r="64" spans="74:75" x14ac:dyDescent="0.2">
      <c r="BV64" s="198">
        <v>165</v>
      </c>
      <c r="BW64" s="196">
        <v>75</v>
      </c>
    </row>
    <row r="65" spans="74:75" x14ac:dyDescent="0.2">
      <c r="BV65" s="198">
        <v>166</v>
      </c>
      <c r="BW65" s="196">
        <v>76</v>
      </c>
    </row>
    <row r="66" spans="74:75" x14ac:dyDescent="0.2">
      <c r="BV66" s="198">
        <v>167</v>
      </c>
      <c r="BW66" s="196">
        <v>77</v>
      </c>
    </row>
    <row r="67" spans="74:75" x14ac:dyDescent="0.2">
      <c r="BV67" s="198">
        <v>168</v>
      </c>
      <c r="BW67" s="196">
        <v>78</v>
      </c>
    </row>
    <row r="68" spans="74:75" x14ac:dyDescent="0.2">
      <c r="BV68" s="198">
        <v>169</v>
      </c>
      <c r="BW68" s="196">
        <v>79</v>
      </c>
    </row>
    <row r="69" spans="74:75" x14ac:dyDescent="0.2">
      <c r="BV69" s="198">
        <v>170</v>
      </c>
      <c r="BW69" s="196">
        <v>80</v>
      </c>
    </row>
    <row r="70" spans="74:75" x14ac:dyDescent="0.2">
      <c r="BV70" s="198">
        <v>171</v>
      </c>
      <c r="BW70" s="196">
        <v>81</v>
      </c>
    </row>
    <row r="71" spans="74:75" x14ac:dyDescent="0.2">
      <c r="BV71" s="198">
        <v>172</v>
      </c>
      <c r="BW71" s="196">
        <v>82</v>
      </c>
    </row>
    <row r="72" spans="74:75" x14ac:dyDescent="0.2">
      <c r="BV72" s="198">
        <v>173</v>
      </c>
      <c r="BW72" s="196">
        <v>83</v>
      </c>
    </row>
    <row r="73" spans="74:75" x14ac:dyDescent="0.2">
      <c r="BV73" s="198">
        <v>174</v>
      </c>
      <c r="BW73" s="196">
        <v>84</v>
      </c>
    </row>
    <row r="74" spans="74:75" x14ac:dyDescent="0.2">
      <c r="BV74" s="198">
        <v>175</v>
      </c>
      <c r="BW74" s="196">
        <v>85</v>
      </c>
    </row>
    <row r="75" spans="74:75" x14ac:dyDescent="0.2">
      <c r="BV75" s="198">
        <v>176</v>
      </c>
      <c r="BW75" s="196">
        <v>86</v>
      </c>
    </row>
    <row r="76" spans="74:75" x14ac:dyDescent="0.2">
      <c r="BV76" s="198">
        <v>177</v>
      </c>
      <c r="BW76" s="196">
        <v>87</v>
      </c>
    </row>
    <row r="77" spans="74:75" x14ac:dyDescent="0.2">
      <c r="BV77" s="198">
        <v>178</v>
      </c>
      <c r="BW77" s="196">
        <v>88</v>
      </c>
    </row>
    <row r="78" spans="74:75" x14ac:dyDescent="0.2">
      <c r="BV78" s="198">
        <v>179</v>
      </c>
      <c r="BW78" s="196">
        <v>89</v>
      </c>
    </row>
    <row r="79" spans="74:75" x14ac:dyDescent="0.2">
      <c r="BV79" s="198">
        <v>180</v>
      </c>
      <c r="BW79" s="196">
        <v>90</v>
      </c>
    </row>
    <row r="80" spans="74:75" x14ac:dyDescent="0.2">
      <c r="BW80" s="196">
        <v>91</v>
      </c>
    </row>
    <row r="81" spans="74:75" x14ac:dyDescent="0.2">
      <c r="BV81" s="198">
        <v>181</v>
      </c>
      <c r="BW81" s="196">
        <v>92</v>
      </c>
    </row>
    <row r="82" spans="74:75" x14ac:dyDescent="0.2">
      <c r="BW82" s="196">
        <v>93</v>
      </c>
    </row>
    <row r="83" spans="74:75" x14ac:dyDescent="0.2">
      <c r="BV83" s="198">
        <v>182</v>
      </c>
      <c r="BW83" s="196">
        <v>94</v>
      </c>
    </row>
    <row r="84" spans="74:75" x14ac:dyDescent="0.2">
      <c r="BW84" s="196">
        <v>95</v>
      </c>
    </row>
    <row r="85" spans="74:75" x14ac:dyDescent="0.2">
      <c r="BV85" s="197">
        <v>183</v>
      </c>
      <c r="BW85" s="195">
        <v>96</v>
      </c>
    </row>
    <row r="86" spans="74:75" x14ac:dyDescent="0.2">
      <c r="BV86" s="197"/>
      <c r="BW86" s="195">
        <v>97</v>
      </c>
    </row>
    <row r="87" spans="74:75" x14ac:dyDescent="0.2">
      <c r="BV87" s="197">
        <v>184</v>
      </c>
      <c r="BW87" s="195">
        <v>98</v>
      </c>
    </row>
    <row r="88" spans="74:75" x14ac:dyDescent="0.2">
      <c r="BV88" s="197"/>
      <c r="BW88" s="195">
        <v>99</v>
      </c>
    </row>
    <row r="89" spans="74:75" x14ac:dyDescent="0.2">
      <c r="BV89" s="197">
        <v>185</v>
      </c>
      <c r="BW89" s="195">
        <v>100</v>
      </c>
    </row>
  </sheetData>
  <mergeCells count="44">
    <mergeCell ref="A4:D4"/>
    <mergeCell ref="A1:BQ1"/>
    <mergeCell ref="A2:BQ2"/>
    <mergeCell ref="A3:D3"/>
    <mergeCell ref="E3:F3"/>
    <mergeCell ref="AA3:AE3"/>
    <mergeCell ref="AF3:AJ3"/>
    <mergeCell ref="AW3:BB3"/>
    <mergeCell ref="BC3:BQ3"/>
    <mergeCell ref="E4:F4"/>
    <mergeCell ref="AW4:BB4"/>
    <mergeCell ref="BC4:BQ4"/>
    <mergeCell ref="U3:Z3"/>
    <mergeCell ref="BO5:BQ5"/>
    <mergeCell ref="BI7:BK7"/>
    <mergeCell ref="BL7:BN7"/>
    <mergeCell ref="AQ7:AS7"/>
    <mergeCell ref="AT7:AV7"/>
    <mergeCell ref="BQ6:BQ7"/>
    <mergeCell ref="P7:R7"/>
    <mergeCell ref="BP6:BP7"/>
    <mergeCell ref="AH7:AJ7"/>
    <mergeCell ref="AK7:AM7"/>
    <mergeCell ref="AW7:AY7"/>
    <mergeCell ref="AZ7:BB7"/>
    <mergeCell ref="BC7:BE7"/>
    <mergeCell ref="BF7:BH7"/>
    <mergeCell ref="BO6:BO7"/>
    <mergeCell ref="A6:A7"/>
    <mergeCell ref="B6:B7"/>
    <mergeCell ref="C6:C7"/>
    <mergeCell ref="AN7:AP7"/>
    <mergeCell ref="G7:I7"/>
    <mergeCell ref="J7:L7"/>
    <mergeCell ref="D6:D7"/>
    <mergeCell ref="G6:BN6"/>
    <mergeCell ref="AB7:AD7"/>
    <mergeCell ref="AE7:AG7"/>
    <mergeCell ref="S7:U7"/>
    <mergeCell ref="V7:X7"/>
    <mergeCell ref="Y7:AA7"/>
    <mergeCell ref="E6:E7"/>
    <mergeCell ref="F6:F7"/>
    <mergeCell ref="M7:O7"/>
  </mergeCells>
  <conditionalFormatting sqref="BP8:BP21">
    <cfRule type="containsErrors" dxfId="0" priority="1">
      <formula>ISERROR(BP8)</formula>
    </cfRule>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28" orientation="landscape" r:id="rId1"/>
  <headerFooter scaleWithDoc="0" alignWithMargins="0"/>
  <ignoredErrors>
    <ignoredError sqref="E4 A2 BO5"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O102"/>
  <sheetViews>
    <sheetView view="pageBreakPreview" zoomScale="60" zoomScaleNormal="100" workbookViewId="0">
      <selection activeCell="A55" sqref="A55"/>
    </sheetView>
  </sheetViews>
  <sheetFormatPr defaultRowHeight="12.75" x14ac:dyDescent="0.2"/>
  <cols>
    <col min="2" max="2" width="17.5703125" hidden="1" customWidth="1"/>
    <col min="3" max="3" width="11.5703125" customWidth="1"/>
    <col min="4" max="4" width="16.140625" customWidth="1"/>
    <col min="5" max="5" width="36.5703125" bestFit="1" customWidth="1"/>
    <col min="6" max="6" width="32" bestFit="1" customWidth="1"/>
    <col min="7" max="7" width="12.85546875" customWidth="1"/>
    <col min="8" max="8" width="9.140625" customWidth="1"/>
    <col min="9" max="9" width="10.5703125" customWidth="1"/>
    <col min="10" max="10" width="13.7109375" hidden="1" customWidth="1"/>
    <col min="11" max="11" width="13.140625" customWidth="1"/>
    <col min="12" max="12" width="17.42578125" customWidth="1"/>
    <col min="13" max="13" width="27.5703125" bestFit="1" customWidth="1"/>
    <col min="14" max="14" width="31" customWidth="1"/>
    <col min="15" max="15" width="19.140625" customWidth="1"/>
  </cols>
  <sheetData>
    <row r="1" spans="1:15" ht="48" customHeight="1" x14ac:dyDescent="0.2">
      <c r="A1" s="335" t="str">
        <f>('YARIŞMA BİLGİLERİ'!A2)</f>
        <v>Türkiye Atletizm Federasyonu
İstanbul Atletizm İl Temsilciliği</v>
      </c>
      <c r="B1" s="335"/>
      <c r="C1" s="335"/>
      <c r="D1" s="335"/>
      <c r="E1" s="335"/>
      <c r="F1" s="335"/>
      <c r="G1" s="335"/>
      <c r="H1" s="335"/>
      <c r="I1" s="335"/>
      <c r="J1" s="335"/>
      <c r="K1" s="335"/>
      <c r="L1" s="335"/>
      <c r="M1" s="335"/>
      <c r="N1" s="335"/>
      <c r="O1" s="335"/>
    </row>
    <row r="2" spans="1:15" ht="18" customHeight="1" x14ac:dyDescent="0.2">
      <c r="A2" s="336" t="str">
        <f>'YARIŞMA BİLGİLERİ'!F19</f>
        <v>Rekor Deneme</v>
      </c>
      <c r="B2" s="336"/>
      <c r="C2" s="336"/>
      <c r="D2" s="336"/>
      <c r="E2" s="336"/>
      <c r="F2" s="336"/>
      <c r="G2" s="336"/>
      <c r="H2" s="336"/>
      <c r="I2" s="336"/>
      <c r="J2" s="336"/>
      <c r="K2" s="336"/>
      <c r="L2" s="336"/>
      <c r="M2" s="336"/>
      <c r="N2" s="336"/>
      <c r="O2" s="336"/>
    </row>
    <row r="3" spans="1:15" ht="23.25" customHeight="1" x14ac:dyDescent="0.2">
      <c r="A3" s="337" t="s">
        <v>314</v>
      </c>
      <c r="B3" s="337"/>
      <c r="C3" s="337"/>
      <c r="D3" s="337"/>
      <c r="E3" s="337"/>
      <c r="F3" s="337"/>
      <c r="G3" s="337"/>
      <c r="H3" s="337"/>
      <c r="I3" s="337"/>
      <c r="J3" s="337"/>
      <c r="K3" s="337"/>
      <c r="L3" s="337"/>
      <c r="M3" s="337"/>
      <c r="N3" s="337"/>
      <c r="O3" s="337"/>
    </row>
    <row r="4" spans="1:15" ht="23.25" customHeight="1" x14ac:dyDescent="0.3">
      <c r="A4" s="332" t="s">
        <v>139</v>
      </c>
      <c r="B4" s="332"/>
      <c r="C4" s="332"/>
      <c r="D4" s="332"/>
      <c r="E4" s="332"/>
      <c r="F4" s="332"/>
      <c r="G4" s="332"/>
      <c r="H4" s="181"/>
      <c r="I4" s="334" t="s">
        <v>140</v>
      </c>
      <c r="J4" s="334"/>
      <c r="K4" s="334"/>
      <c r="L4" s="334"/>
      <c r="M4" s="334"/>
      <c r="N4" s="334"/>
      <c r="O4" s="334"/>
    </row>
    <row r="5" spans="1:15" ht="46.5" customHeight="1" x14ac:dyDescent="0.2">
      <c r="A5" s="165" t="s">
        <v>316</v>
      </c>
      <c r="B5" s="165" t="s">
        <v>61</v>
      </c>
      <c r="C5" s="165" t="s">
        <v>60</v>
      </c>
      <c r="D5" s="166" t="s">
        <v>12</v>
      </c>
      <c r="E5" s="167" t="s">
        <v>13</v>
      </c>
      <c r="F5" s="167" t="s">
        <v>311</v>
      </c>
      <c r="G5" s="168" t="s">
        <v>137</v>
      </c>
      <c r="H5" s="179"/>
      <c r="I5" s="180" t="s">
        <v>5</v>
      </c>
      <c r="J5" s="182"/>
      <c r="K5" s="180" t="s">
        <v>59</v>
      </c>
      <c r="L5" s="180" t="s">
        <v>19</v>
      </c>
      <c r="M5" s="180" t="s">
        <v>6</v>
      </c>
      <c r="N5" s="180" t="s">
        <v>311</v>
      </c>
      <c r="O5" s="180" t="s">
        <v>142</v>
      </c>
    </row>
    <row r="6" spans="1:15" ht="46.5" customHeight="1" x14ac:dyDescent="0.2">
      <c r="A6" s="234">
        <v>1</v>
      </c>
      <c r="B6" s="235" t="s">
        <v>53</v>
      </c>
      <c r="C6" s="236" t="str">
        <f>IF(ISERROR(VLOOKUP(B6,'KAYIT LİSTESİ'!$B$4:$H$555,2,0)),"",(VLOOKUP(B6,'KAYIT LİSTESİ'!$B$4:$H$555,2,0)))</f>
        <v/>
      </c>
      <c r="D6" s="237" t="str">
        <f>IF(ISERROR(VLOOKUP(B6,'KAYIT LİSTESİ'!$B$4:$H$555,4,0)),"",(VLOOKUP(B6,'KAYIT LİSTESİ'!$B$4:$H$555,4,0)))</f>
        <v/>
      </c>
      <c r="E6" s="238" t="str">
        <f>IF(ISERROR(VLOOKUP(B6,'KAYIT LİSTESİ'!$B$4:$H$555,5,0)),"",(VLOOKUP(B6,'KAYIT LİSTESİ'!$B$4:$H$555,5,0)))</f>
        <v/>
      </c>
      <c r="F6" s="238" t="str">
        <f>IF(ISERROR(VLOOKUP(B6,'KAYIT LİSTESİ'!$B$4:$H$555,6,0)),"",(VLOOKUP(B6,'KAYIT LİSTESİ'!$B$4:$H$555,6,0)))</f>
        <v/>
      </c>
      <c r="G6" s="239"/>
      <c r="H6" s="179"/>
      <c r="I6" s="234">
        <v>1</v>
      </c>
      <c r="J6" s="235" t="s">
        <v>126</v>
      </c>
      <c r="K6" s="252" t="str">
        <f>IF(ISERROR(VLOOKUP(J6,'KAYIT LİSTESİ'!$B$4:$H$555,2,0)),"",(VLOOKUP(J6,'KAYIT LİSTESİ'!$B$4:$H$555,2,0)))</f>
        <v/>
      </c>
      <c r="L6" s="253" t="str">
        <f>IF(ISERROR(VLOOKUP(J6,'KAYIT LİSTESİ'!$B$4:$H$555,4,0)),"",(VLOOKUP(J6,'KAYIT LİSTESİ'!$B$4:$H$555,4,0)))</f>
        <v/>
      </c>
      <c r="M6" s="243" t="str">
        <f>IF(ISERROR(VLOOKUP(J6,'KAYIT LİSTESİ'!$B$4:$H$555,5,0)),"",(VLOOKUP(J6,'KAYIT LİSTESİ'!$B$4:$H$555,5,0)))</f>
        <v/>
      </c>
      <c r="N6" s="243" t="str">
        <f>IF(ISERROR(VLOOKUP(J6,'KAYIT LİSTESİ'!$B$4:$H$555,6,0)),"",(VLOOKUP(J6,'KAYIT LİSTESİ'!$B$4:$H$555,6,0)))</f>
        <v/>
      </c>
      <c r="O6" s="255"/>
    </row>
    <row r="7" spans="1:15" ht="46.5" customHeight="1" x14ac:dyDescent="0.2">
      <c r="A7" s="234">
        <v>2</v>
      </c>
      <c r="B7" s="235" t="s">
        <v>54</v>
      </c>
      <c r="C7" s="236" t="str">
        <f>IF(ISERROR(VLOOKUP(B7,'KAYIT LİSTESİ'!$B$4:$H$555,2,0)),"",(VLOOKUP(B7,'KAYIT LİSTESİ'!$B$4:$H$555,2,0)))</f>
        <v/>
      </c>
      <c r="D7" s="237" t="str">
        <f>IF(ISERROR(VLOOKUP(B7,'KAYIT LİSTESİ'!$B$4:$H$555,4,0)),"",(VLOOKUP(B7,'KAYIT LİSTESİ'!$B$4:$H$555,4,0)))</f>
        <v/>
      </c>
      <c r="E7" s="238" t="str">
        <f>IF(ISERROR(VLOOKUP(B7,'KAYIT LİSTESİ'!$B$4:$H$555,5,0)),"",(VLOOKUP(B7,'KAYIT LİSTESİ'!$B$4:$H$555,5,0)))</f>
        <v/>
      </c>
      <c r="F7" s="238" t="str">
        <f>IF(ISERROR(VLOOKUP(B7,'KAYIT LİSTESİ'!$B$4:$H$555,6,0)),"",(VLOOKUP(B7,'KAYIT LİSTESİ'!$B$4:$H$555,6,0)))</f>
        <v/>
      </c>
      <c r="G7" s="239"/>
      <c r="H7" s="179"/>
      <c r="I7" s="234">
        <v>2</v>
      </c>
      <c r="J7" s="235" t="s">
        <v>127</v>
      </c>
      <c r="K7" s="252" t="str">
        <f>IF(ISERROR(VLOOKUP(J7,'KAYIT LİSTESİ'!$B$4:$H$555,2,0)),"",(VLOOKUP(J7,'KAYIT LİSTESİ'!$B$4:$H$555,2,0)))</f>
        <v/>
      </c>
      <c r="L7" s="253" t="str">
        <f>IF(ISERROR(VLOOKUP(J7,'KAYIT LİSTESİ'!$B$4:$H$555,4,0)),"",(VLOOKUP(J7,'KAYIT LİSTESİ'!$B$4:$H$555,4,0)))</f>
        <v/>
      </c>
      <c r="M7" s="243" t="str">
        <f>IF(ISERROR(VLOOKUP(J7,'KAYIT LİSTESİ'!$B$4:$H$555,5,0)),"",(VLOOKUP(J7,'KAYIT LİSTESİ'!$B$4:$H$555,5,0)))</f>
        <v/>
      </c>
      <c r="N7" s="243" t="str">
        <f>IF(ISERROR(VLOOKUP(J7,'KAYIT LİSTESİ'!$B$4:$H$555,6,0)),"",(VLOOKUP(J7,'KAYIT LİSTESİ'!$B$4:$H$555,6,0)))</f>
        <v/>
      </c>
      <c r="O7" s="255"/>
    </row>
    <row r="8" spans="1:15" ht="46.5" customHeight="1" x14ac:dyDescent="0.2">
      <c r="A8" s="234">
        <v>3</v>
      </c>
      <c r="B8" s="235" t="s">
        <v>55</v>
      </c>
      <c r="C8" s="236" t="str">
        <f>IF(ISERROR(VLOOKUP(B8,'KAYIT LİSTESİ'!$B$4:$H$555,2,0)),"",(VLOOKUP(B8,'KAYIT LİSTESİ'!$B$4:$H$555,2,0)))</f>
        <v/>
      </c>
      <c r="D8" s="237" t="str">
        <f>IF(ISERROR(VLOOKUP(B8,'KAYIT LİSTESİ'!$B$4:$H$555,4,0)),"",(VLOOKUP(B8,'KAYIT LİSTESİ'!$B$4:$H$555,4,0)))</f>
        <v/>
      </c>
      <c r="E8" s="238" t="str">
        <f>IF(ISERROR(VLOOKUP(B8,'KAYIT LİSTESİ'!$B$4:$H$555,5,0)),"",(VLOOKUP(B8,'KAYIT LİSTESİ'!$B$4:$H$555,5,0)))</f>
        <v/>
      </c>
      <c r="F8" s="238" t="str">
        <f>IF(ISERROR(VLOOKUP(B8,'KAYIT LİSTESİ'!$B$4:$H$555,6,0)),"",(VLOOKUP(B8,'KAYIT LİSTESİ'!$B$4:$H$555,6,0)))</f>
        <v/>
      </c>
      <c r="G8" s="239"/>
      <c r="H8" s="179"/>
      <c r="I8" s="234">
        <v>3</v>
      </c>
      <c r="J8" s="235" t="s">
        <v>128</v>
      </c>
      <c r="K8" s="252" t="str">
        <f>IF(ISERROR(VLOOKUP(J8,'KAYIT LİSTESİ'!$B$4:$H$555,2,0)),"",(VLOOKUP(J8,'KAYIT LİSTESİ'!$B$4:$H$555,2,0)))</f>
        <v/>
      </c>
      <c r="L8" s="253" t="str">
        <f>IF(ISERROR(VLOOKUP(J8,'KAYIT LİSTESİ'!$B$4:$H$555,4,0)),"",(VLOOKUP(J8,'KAYIT LİSTESİ'!$B$4:$H$555,4,0)))</f>
        <v/>
      </c>
      <c r="M8" s="243" t="str">
        <f>IF(ISERROR(VLOOKUP(J8,'KAYIT LİSTESİ'!$B$4:$H$555,5,0)),"",(VLOOKUP(J8,'KAYIT LİSTESİ'!$B$4:$H$555,5,0)))</f>
        <v/>
      </c>
      <c r="N8" s="243" t="str">
        <f>IF(ISERROR(VLOOKUP(J8,'KAYIT LİSTESİ'!$B$4:$H$555,6,0)),"",(VLOOKUP(J8,'KAYIT LİSTESİ'!$B$4:$H$555,6,0)))</f>
        <v/>
      </c>
      <c r="O8" s="255"/>
    </row>
    <row r="9" spans="1:15" ht="46.5" customHeight="1" x14ac:dyDescent="0.2">
      <c r="A9" s="234">
        <v>4</v>
      </c>
      <c r="B9" s="235" t="s">
        <v>56</v>
      </c>
      <c r="C9" s="236" t="str">
        <f>IF(ISERROR(VLOOKUP(B9,'KAYIT LİSTESİ'!$B$4:$H$555,2,0)),"",(VLOOKUP(B9,'KAYIT LİSTESİ'!$B$4:$H$555,2,0)))</f>
        <v/>
      </c>
      <c r="D9" s="237" t="str">
        <f>IF(ISERROR(VLOOKUP(B9,'KAYIT LİSTESİ'!$B$4:$H$555,4,0)),"",(VLOOKUP(B9,'KAYIT LİSTESİ'!$B$4:$H$555,4,0)))</f>
        <v/>
      </c>
      <c r="E9" s="238" t="str">
        <f>IF(ISERROR(VLOOKUP(B9,'KAYIT LİSTESİ'!$B$4:$H$555,5,0)),"",(VLOOKUP(B9,'KAYIT LİSTESİ'!$B$4:$H$555,5,0)))</f>
        <v/>
      </c>
      <c r="F9" s="238" t="str">
        <f>IF(ISERROR(VLOOKUP(B9,'KAYIT LİSTESİ'!$B$4:$H$555,6,0)),"",(VLOOKUP(B9,'KAYIT LİSTESİ'!$B$4:$H$555,6,0)))</f>
        <v/>
      </c>
      <c r="G9" s="239"/>
      <c r="H9" s="179"/>
      <c r="I9" s="234">
        <v>4</v>
      </c>
      <c r="J9" s="235" t="s">
        <v>129</v>
      </c>
      <c r="K9" s="252" t="str">
        <f>IF(ISERROR(VLOOKUP(J9,'KAYIT LİSTESİ'!$B$4:$H$555,2,0)),"",(VLOOKUP(J9,'KAYIT LİSTESİ'!$B$4:$H$555,2,0)))</f>
        <v/>
      </c>
      <c r="L9" s="253" t="str">
        <f>IF(ISERROR(VLOOKUP(J9,'KAYIT LİSTESİ'!$B$4:$H$555,4,0)),"",(VLOOKUP(J9,'KAYIT LİSTESİ'!$B$4:$H$555,4,0)))</f>
        <v/>
      </c>
      <c r="M9" s="243" t="str">
        <f>IF(ISERROR(VLOOKUP(J9,'KAYIT LİSTESİ'!$B$4:$H$555,5,0)),"",(VLOOKUP(J9,'KAYIT LİSTESİ'!$B$4:$H$555,5,0)))</f>
        <v/>
      </c>
      <c r="N9" s="243" t="str">
        <f>IF(ISERROR(VLOOKUP(J9,'KAYIT LİSTESİ'!$B$4:$H$555,6,0)),"",(VLOOKUP(J9,'KAYIT LİSTESİ'!$B$4:$H$555,6,0)))</f>
        <v/>
      </c>
      <c r="O9" s="255"/>
    </row>
    <row r="10" spans="1:15" ht="46.5" customHeight="1" x14ac:dyDescent="0.2">
      <c r="A10" s="234">
        <v>5</v>
      </c>
      <c r="B10" s="235" t="s">
        <v>57</v>
      </c>
      <c r="C10" s="236" t="str">
        <f>IF(ISERROR(VLOOKUP(B10,'KAYIT LİSTESİ'!$B$4:$H$555,2,0)),"",(VLOOKUP(B10,'KAYIT LİSTESİ'!$B$4:$H$555,2,0)))</f>
        <v/>
      </c>
      <c r="D10" s="237" t="str">
        <f>IF(ISERROR(VLOOKUP(B10,'KAYIT LİSTESİ'!$B$4:$H$555,4,0)),"",(VLOOKUP(B10,'KAYIT LİSTESİ'!$B$4:$H$555,4,0)))</f>
        <v/>
      </c>
      <c r="E10" s="238" t="str">
        <f>IF(ISERROR(VLOOKUP(B10,'KAYIT LİSTESİ'!$B$4:$H$555,5,0)),"",(VLOOKUP(B10,'KAYIT LİSTESİ'!$B$4:$H$555,5,0)))</f>
        <v/>
      </c>
      <c r="F10" s="238" t="str">
        <f>IF(ISERROR(VLOOKUP(B10,'KAYIT LİSTESİ'!$B$4:$H$555,6,0)),"",(VLOOKUP(B10,'KAYIT LİSTESİ'!$B$4:$H$555,6,0)))</f>
        <v/>
      </c>
      <c r="G10" s="239"/>
      <c r="H10" s="179"/>
      <c r="I10" s="234">
        <v>5</v>
      </c>
      <c r="J10" s="235" t="s">
        <v>130</v>
      </c>
      <c r="K10" s="252" t="str">
        <f>IF(ISERROR(VLOOKUP(J10,'KAYIT LİSTESİ'!$B$4:$H$555,2,0)),"",(VLOOKUP(J10,'KAYIT LİSTESİ'!$B$4:$H$555,2,0)))</f>
        <v/>
      </c>
      <c r="L10" s="253" t="str">
        <f>IF(ISERROR(VLOOKUP(J10,'KAYIT LİSTESİ'!$B$4:$H$555,4,0)),"",(VLOOKUP(J10,'KAYIT LİSTESİ'!$B$4:$H$555,4,0)))</f>
        <v/>
      </c>
      <c r="M10" s="243" t="str">
        <f>IF(ISERROR(VLOOKUP(J10,'KAYIT LİSTESİ'!$B$4:$H$555,5,0)),"",(VLOOKUP(J10,'KAYIT LİSTESİ'!$B$4:$H$555,5,0)))</f>
        <v/>
      </c>
      <c r="N10" s="243" t="str">
        <f>IF(ISERROR(VLOOKUP(J10,'KAYIT LİSTESİ'!$B$4:$H$555,6,0)),"",(VLOOKUP(J10,'KAYIT LİSTESİ'!$B$4:$H$555,6,0)))</f>
        <v/>
      </c>
      <c r="O10" s="255"/>
    </row>
    <row r="11" spans="1:15" ht="46.5" customHeight="1" x14ac:dyDescent="0.2">
      <c r="A11" s="234">
        <v>6</v>
      </c>
      <c r="B11" s="235" t="s">
        <v>58</v>
      </c>
      <c r="C11" s="236" t="str">
        <f>IF(ISERROR(VLOOKUP(B11,'KAYIT LİSTESİ'!$B$4:$H$555,2,0)),"",(VLOOKUP(B11,'KAYIT LİSTESİ'!$B$4:$H$555,2,0)))</f>
        <v/>
      </c>
      <c r="D11" s="237" t="str">
        <f>IF(ISERROR(VLOOKUP(B11,'KAYIT LİSTESİ'!$B$4:$H$555,4,0)),"",(VLOOKUP(B11,'KAYIT LİSTESİ'!$B$4:$H$555,4,0)))</f>
        <v/>
      </c>
      <c r="E11" s="238" t="str">
        <f>IF(ISERROR(VLOOKUP(B11,'KAYIT LİSTESİ'!$B$4:$H$555,5,0)),"",(VLOOKUP(B11,'KAYIT LİSTESİ'!$B$4:$H$555,5,0)))</f>
        <v/>
      </c>
      <c r="F11" s="238" t="str">
        <f>IF(ISERROR(VLOOKUP(B11,'KAYIT LİSTESİ'!$B$4:$H$555,6,0)),"",(VLOOKUP(B11,'KAYIT LİSTESİ'!$B$4:$H$555,6,0)))</f>
        <v/>
      </c>
      <c r="G11" s="239"/>
      <c r="H11" s="179"/>
      <c r="I11" s="234">
        <v>6</v>
      </c>
      <c r="J11" s="235" t="s">
        <v>131</v>
      </c>
      <c r="K11" s="252" t="str">
        <f>IF(ISERROR(VLOOKUP(J11,'KAYIT LİSTESİ'!$B$4:$H$555,2,0)),"",(VLOOKUP(J11,'KAYIT LİSTESİ'!$B$4:$H$555,2,0)))</f>
        <v/>
      </c>
      <c r="L11" s="253" t="str">
        <f>IF(ISERROR(VLOOKUP(J11,'KAYIT LİSTESİ'!$B$4:$H$555,4,0)),"",(VLOOKUP(J11,'KAYIT LİSTESİ'!$B$4:$H$555,4,0)))</f>
        <v/>
      </c>
      <c r="M11" s="243" t="str">
        <f>IF(ISERROR(VLOOKUP(J11,'KAYIT LİSTESİ'!$B$4:$H$555,5,0)),"",(VLOOKUP(J11,'KAYIT LİSTESİ'!$B$4:$H$555,5,0)))</f>
        <v/>
      </c>
      <c r="N11" s="243" t="str">
        <f>IF(ISERROR(VLOOKUP(J11,'KAYIT LİSTESİ'!$B$4:$H$555,6,0)),"",(VLOOKUP(J11,'KAYIT LİSTESİ'!$B$4:$H$555,6,0)))</f>
        <v/>
      </c>
      <c r="O11" s="255"/>
    </row>
    <row r="12" spans="1:15" ht="46.5" customHeight="1" x14ac:dyDescent="0.2">
      <c r="A12" s="234">
        <v>7</v>
      </c>
      <c r="B12" s="235" t="s">
        <v>134</v>
      </c>
      <c r="C12" s="236" t="str">
        <f>IF(ISERROR(VLOOKUP(B12,'KAYIT LİSTESİ'!$B$4:$H$555,2,0)),"",(VLOOKUP(B12,'KAYIT LİSTESİ'!$B$4:$H$555,2,0)))</f>
        <v/>
      </c>
      <c r="D12" s="237" t="str">
        <f>IF(ISERROR(VLOOKUP(B12,'KAYIT LİSTESİ'!$B$4:$H$555,4,0)),"",(VLOOKUP(B12,'KAYIT LİSTESİ'!$B$4:$H$555,4,0)))</f>
        <v/>
      </c>
      <c r="E12" s="238" t="str">
        <f>IF(ISERROR(VLOOKUP(B12,'KAYIT LİSTESİ'!$B$4:$H$555,5,0)),"",(VLOOKUP(B12,'KAYIT LİSTESİ'!$B$4:$H$555,5,0)))</f>
        <v/>
      </c>
      <c r="F12" s="238" t="str">
        <f>IF(ISERROR(VLOOKUP(B12,'KAYIT LİSTESİ'!$B$4:$H$555,6,0)),"",(VLOOKUP(B12,'KAYIT LİSTESİ'!$B$4:$H$555,6,0)))</f>
        <v/>
      </c>
      <c r="G12" s="239"/>
      <c r="H12" s="179"/>
      <c r="I12" s="234">
        <v>7</v>
      </c>
      <c r="J12" s="235" t="s">
        <v>132</v>
      </c>
      <c r="K12" s="252" t="str">
        <f>IF(ISERROR(VLOOKUP(J12,'KAYIT LİSTESİ'!$B$4:$H$555,2,0)),"",(VLOOKUP(J12,'KAYIT LİSTESİ'!$B$4:$H$555,2,0)))</f>
        <v/>
      </c>
      <c r="L12" s="253" t="str">
        <f>IF(ISERROR(VLOOKUP(J12,'KAYIT LİSTESİ'!$B$4:$H$555,4,0)),"",(VLOOKUP(J12,'KAYIT LİSTESİ'!$B$4:$H$555,4,0)))</f>
        <v/>
      </c>
      <c r="M12" s="243" t="str">
        <f>IF(ISERROR(VLOOKUP(J12,'KAYIT LİSTESİ'!$B$4:$H$555,5,0)),"",(VLOOKUP(J12,'KAYIT LİSTESİ'!$B$4:$H$555,5,0)))</f>
        <v/>
      </c>
      <c r="N12" s="243" t="str">
        <f>IF(ISERROR(VLOOKUP(J12,'KAYIT LİSTESİ'!$B$4:$H$555,6,0)),"",(VLOOKUP(J12,'KAYIT LİSTESİ'!$B$4:$H$555,6,0)))</f>
        <v/>
      </c>
      <c r="O12" s="255"/>
    </row>
    <row r="13" spans="1:15" ht="46.5" customHeight="1" x14ac:dyDescent="0.2">
      <c r="A13" s="234">
        <v>8</v>
      </c>
      <c r="B13" s="235" t="s">
        <v>135</v>
      </c>
      <c r="C13" s="236" t="str">
        <f>IF(ISERROR(VLOOKUP(B13,'KAYIT LİSTESİ'!$B$4:$H$555,2,0)),"",(VLOOKUP(B13,'KAYIT LİSTESİ'!$B$4:$H$555,2,0)))</f>
        <v/>
      </c>
      <c r="D13" s="237" t="str">
        <f>IF(ISERROR(VLOOKUP(B13,'KAYIT LİSTESİ'!$B$4:$H$555,4,0)),"",(VLOOKUP(B13,'KAYIT LİSTESİ'!$B$4:$H$555,4,0)))</f>
        <v/>
      </c>
      <c r="E13" s="238" t="str">
        <f>IF(ISERROR(VLOOKUP(B13,'KAYIT LİSTESİ'!$B$4:$H$555,5,0)),"",(VLOOKUP(B13,'KAYIT LİSTESİ'!$B$4:$H$555,5,0)))</f>
        <v/>
      </c>
      <c r="F13" s="238" t="str">
        <f>IF(ISERROR(VLOOKUP(B13,'KAYIT LİSTESİ'!$B$4:$H$555,6,0)),"",(VLOOKUP(B13,'KAYIT LİSTESİ'!$B$4:$H$555,6,0)))</f>
        <v/>
      </c>
      <c r="G13" s="239"/>
      <c r="H13" s="179"/>
      <c r="I13" s="234">
        <v>8</v>
      </c>
      <c r="J13" s="235" t="s">
        <v>133</v>
      </c>
      <c r="K13" s="252" t="str">
        <f>IF(ISERROR(VLOOKUP(J13,'KAYIT LİSTESİ'!$B$4:$H$555,2,0)),"",(VLOOKUP(J13,'KAYIT LİSTESİ'!$B$4:$H$555,2,0)))</f>
        <v/>
      </c>
      <c r="L13" s="253" t="str">
        <f>IF(ISERROR(VLOOKUP(J13,'KAYIT LİSTESİ'!$B$4:$H$555,4,0)),"",(VLOOKUP(J13,'KAYIT LİSTESİ'!$B$4:$H$555,4,0)))</f>
        <v/>
      </c>
      <c r="M13" s="243" t="str">
        <f>IF(ISERROR(VLOOKUP(J13,'KAYIT LİSTESİ'!$B$4:$H$555,5,0)),"",(VLOOKUP(J13,'KAYIT LİSTESİ'!$B$4:$H$555,5,0)))</f>
        <v/>
      </c>
      <c r="N13" s="243" t="str">
        <f>IF(ISERROR(VLOOKUP(J13,'KAYIT LİSTESİ'!$B$4:$H$555,6,0)),"",(VLOOKUP(J13,'KAYIT LİSTESİ'!$B$4:$H$555,6,0)))</f>
        <v/>
      </c>
      <c r="O13" s="255"/>
    </row>
    <row r="14" spans="1:15" ht="46.5" customHeight="1" x14ac:dyDescent="0.2">
      <c r="A14" s="378" t="s">
        <v>218</v>
      </c>
      <c r="B14" s="378"/>
      <c r="C14" s="378"/>
      <c r="D14" s="378"/>
      <c r="E14" s="378"/>
      <c r="F14" s="378"/>
      <c r="G14" s="378"/>
      <c r="H14" s="179"/>
      <c r="I14" s="333" t="s">
        <v>192</v>
      </c>
      <c r="J14" s="333"/>
      <c r="K14" s="333"/>
      <c r="L14" s="333"/>
      <c r="M14" s="333"/>
      <c r="N14" s="333"/>
      <c r="O14" s="333"/>
    </row>
    <row r="15" spans="1:15" ht="46.5" customHeight="1" x14ac:dyDescent="0.2">
      <c r="A15" s="165" t="s">
        <v>316</v>
      </c>
      <c r="B15" s="165" t="s">
        <v>61</v>
      </c>
      <c r="C15" s="165" t="s">
        <v>60</v>
      </c>
      <c r="D15" s="166" t="s">
        <v>12</v>
      </c>
      <c r="E15" s="167" t="s">
        <v>13</v>
      </c>
      <c r="F15" s="167" t="s">
        <v>311</v>
      </c>
      <c r="G15" s="165" t="s">
        <v>14</v>
      </c>
      <c r="H15" s="179"/>
      <c r="I15" s="180" t="s">
        <v>5</v>
      </c>
      <c r="J15" s="182"/>
      <c r="K15" s="180" t="s">
        <v>59</v>
      </c>
      <c r="L15" s="180" t="s">
        <v>19</v>
      </c>
      <c r="M15" s="180" t="s">
        <v>6</v>
      </c>
      <c r="N15" s="180" t="s">
        <v>311</v>
      </c>
      <c r="O15" s="180" t="s">
        <v>142</v>
      </c>
    </row>
    <row r="16" spans="1:15" ht="46.5" customHeight="1" x14ac:dyDescent="0.2">
      <c r="A16" s="234">
        <v>1</v>
      </c>
      <c r="B16" s="235" t="s">
        <v>111</v>
      </c>
      <c r="C16" s="236" t="str">
        <f>IF(ISERROR(VLOOKUP(B16,'KAYIT LİSTESİ'!$B$4:$H$555,2,0)),"",(VLOOKUP(B16,'KAYIT LİSTESİ'!$B$4:$H$555,2,0)))</f>
        <v/>
      </c>
      <c r="D16" s="237" t="str">
        <f>IF(ISERROR(VLOOKUP(B16,'KAYIT LİSTESİ'!$B$4:$H$555,4,0)),"",(VLOOKUP(B16,'KAYIT LİSTESİ'!$B$4:$H$555,4,0)))</f>
        <v/>
      </c>
      <c r="E16" s="238" t="str">
        <f>IF(ISERROR(VLOOKUP(B16,'KAYIT LİSTESİ'!$B$4:$H$555,5,0)),"",(VLOOKUP(B16,'KAYIT LİSTESİ'!$B$4:$H$555,5,0)))</f>
        <v/>
      </c>
      <c r="F16" s="238" t="str">
        <f>IF(ISERROR(VLOOKUP(B16,'KAYIT LİSTESİ'!$B$4:$H$555,6,0)),"",(VLOOKUP(B16,'KAYIT LİSTESİ'!$B$4:$H$555,6,0)))</f>
        <v/>
      </c>
      <c r="G16" s="244"/>
      <c r="H16" s="179"/>
      <c r="I16" s="245">
        <v>1</v>
      </c>
      <c r="J16" s="246" t="s">
        <v>165</v>
      </c>
      <c r="K16" s="247" t="str">
        <f>IF(ISERROR(VLOOKUP(J16,'KAYIT LİSTESİ'!$B$4:$H$555,2,0)),"",(VLOOKUP(J16,'KAYIT LİSTESİ'!$B$4:$H$555,2,0)))</f>
        <v/>
      </c>
      <c r="L16" s="248" t="str">
        <f>IF(ISERROR(VLOOKUP(J16,'KAYIT LİSTESİ'!$B$4:$H$555,4,0)),"",(VLOOKUP(J16,'KAYIT LİSTESİ'!$B$4:$H$555,4,0)))</f>
        <v/>
      </c>
      <c r="M16" s="249" t="str">
        <f>IF(ISERROR(VLOOKUP(J16,'KAYIT LİSTESİ'!$B$4:$H$555,5,0)),"",(VLOOKUP(J16,'KAYIT LİSTESİ'!$B$4:$H$555,5,0)))</f>
        <v/>
      </c>
      <c r="N16" s="249" t="str">
        <f>IF(ISERROR(VLOOKUP(J16,'KAYIT LİSTESİ'!$B$4:$H$555,6,0)),"",(VLOOKUP(J16,'KAYIT LİSTESİ'!$B$4:$H$555,6,0)))</f>
        <v/>
      </c>
      <c r="O16" s="255"/>
    </row>
    <row r="17" spans="1:15" ht="46.5" customHeight="1" x14ac:dyDescent="0.2">
      <c r="A17" s="234">
        <v>2</v>
      </c>
      <c r="B17" s="235" t="s">
        <v>112</v>
      </c>
      <c r="C17" s="236" t="str">
        <f>IF(ISERROR(VLOOKUP(B17,'KAYIT LİSTESİ'!$B$4:$H$555,2,0)),"",(VLOOKUP(B17,'KAYIT LİSTESİ'!$B$4:$H$555,2,0)))</f>
        <v/>
      </c>
      <c r="D17" s="237" t="str">
        <f>IF(ISERROR(VLOOKUP(B17,'KAYIT LİSTESİ'!$B$4:$H$555,4,0)),"",(VLOOKUP(B17,'KAYIT LİSTESİ'!$B$4:$H$555,4,0)))</f>
        <v/>
      </c>
      <c r="E17" s="238" t="str">
        <f>IF(ISERROR(VLOOKUP(B17,'KAYIT LİSTESİ'!$B$4:$H$555,5,0)),"",(VLOOKUP(B17,'KAYIT LİSTESİ'!$B$4:$H$555,5,0)))</f>
        <v/>
      </c>
      <c r="F17" s="238" t="str">
        <f>IF(ISERROR(VLOOKUP(B17,'KAYIT LİSTESİ'!$B$4:$H$555,6,0)),"",(VLOOKUP(B17,'KAYIT LİSTESİ'!$B$4:$H$555,6,0)))</f>
        <v/>
      </c>
      <c r="G17" s="244"/>
      <c r="H17" s="179"/>
      <c r="I17" s="245">
        <v>2</v>
      </c>
      <c r="J17" s="246" t="s">
        <v>166</v>
      </c>
      <c r="K17" s="247" t="str">
        <f>IF(ISERROR(VLOOKUP(J17,'KAYIT LİSTESİ'!$B$4:$H$555,2,0)),"",(VLOOKUP(J17,'KAYIT LİSTESİ'!$B$4:$H$555,2,0)))</f>
        <v/>
      </c>
      <c r="L17" s="248" t="str">
        <f>IF(ISERROR(VLOOKUP(J17,'KAYIT LİSTESİ'!$B$4:$H$555,4,0)),"",(VLOOKUP(J17,'KAYIT LİSTESİ'!$B$4:$H$555,4,0)))</f>
        <v/>
      </c>
      <c r="M17" s="249" t="str">
        <f>IF(ISERROR(VLOOKUP(J17,'KAYIT LİSTESİ'!$B$4:$H$555,5,0)),"",(VLOOKUP(J17,'KAYIT LİSTESİ'!$B$4:$H$555,5,0)))</f>
        <v/>
      </c>
      <c r="N17" s="249" t="str">
        <f>IF(ISERROR(VLOOKUP(J17,'KAYIT LİSTESİ'!$B$4:$H$555,6,0)),"",(VLOOKUP(J17,'KAYIT LİSTESİ'!$B$4:$H$555,6,0)))</f>
        <v/>
      </c>
      <c r="O17" s="255"/>
    </row>
    <row r="18" spans="1:15" ht="46.5" customHeight="1" x14ac:dyDescent="0.2">
      <c r="A18" s="234">
        <v>3</v>
      </c>
      <c r="B18" s="235" t="s">
        <v>113</v>
      </c>
      <c r="C18" s="236" t="str">
        <f>IF(ISERROR(VLOOKUP(B18,'KAYIT LİSTESİ'!$B$4:$H$555,2,0)),"",(VLOOKUP(B18,'KAYIT LİSTESİ'!$B$4:$H$555,2,0)))</f>
        <v/>
      </c>
      <c r="D18" s="237" t="str">
        <f>IF(ISERROR(VLOOKUP(B18,'KAYIT LİSTESİ'!$B$4:$H$555,4,0)),"",(VLOOKUP(B18,'KAYIT LİSTESİ'!$B$4:$H$555,4,0)))</f>
        <v/>
      </c>
      <c r="E18" s="238" t="str">
        <f>IF(ISERROR(VLOOKUP(B18,'KAYIT LİSTESİ'!$B$4:$H$555,5,0)),"",(VLOOKUP(B18,'KAYIT LİSTESİ'!$B$4:$H$555,5,0)))</f>
        <v/>
      </c>
      <c r="F18" s="238" t="str">
        <f>IF(ISERROR(VLOOKUP(B18,'KAYIT LİSTESİ'!$B$4:$H$555,6,0)),"",(VLOOKUP(B18,'KAYIT LİSTESİ'!$B$4:$H$555,6,0)))</f>
        <v/>
      </c>
      <c r="G18" s="244"/>
      <c r="H18" s="179"/>
      <c r="I18" s="245">
        <v>3</v>
      </c>
      <c r="J18" s="246" t="s">
        <v>167</v>
      </c>
      <c r="K18" s="247" t="str">
        <f>IF(ISERROR(VLOOKUP(J18,'KAYIT LİSTESİ'!$B$4:$H$555,2,0)),"",(VLOOKUP(J18,'KAYIT LİSTESİ'!$B$4:$H$555,2,0)))</f>
        <v/>
      </c>
      <c r="L18" s="248" t="str">
        <f>IF(ISERROR(VLOOKUP(J18,'KAYIT LİSTESİ'!$B$4:$H$555,4,0)),"",(VLOOKUP(J18,'KAYIT LİSTESİ'!$B$4:$H$555,4,0)))</f>
        <v/>
      </c>
      <c r="M18" s="249" t="str">
        <f>IF(ISERROR(VLOOKUP(J18,'KAYIT LİSTESİ'!$B$4:$H$555,5,0)),"",(VLOOKUP(J18,'KAYIT LİSTESİ'!$B$4:$H$555,5,0)))</f>
        <v/>
      </c>
      <c r="N18" s="249" t="str">
        <f>IF(ISERROR(VLOOKUP(J18,'KAYIT LİSTESİ'!$B$4:$H$555,6,0)),"",(VLOOKUP(J18,'KAYIT LİSTESİ'!$B$4:$H$555,6,0)))</f>
        <v/>
      </c>
      <c r="O18" s="255"/>
    </row>
    <row r="19" spans="1:15" ht="46.5" customHeight="1" x14ac:dyDescent="0.2">
      <c r="A19" s="234">
        <v>4</v>
      </c>
      <c r="B19" s="235" t="s">
        <v>114</v>
      </c>
      <c r="C19" s="236" t="str">
        <f>IF(ISERROR(VLOOKUP(B19,'KAYIT LİSTESİ'!$B$4:$H$555,2,0)),"",(VLOOKUP(B19,'KAYIT LİSTESİ'!$B$4:$H$555,2,0)))</f>
        <v/>
      </c>
      <c r="D19" s="237" t="str">
        <f>IF(ISERROR(VLOOKUP(B19,'KAYIT LİSTESİ'!$B$4:$H$555,4,0)),"",(VLOOKUP(B19,'KAYIT LİSTESİ'!$B$4:$H$555,4,0)))</f>
        <v/>
      </c>
      <c r="E19" s="238" t="str">
        <f>IF(ISERROR(VLOOKUP(B19,'KAYIT LİSTESİ'!$B$4:$H$555,5,0)),"",(VLOOKUP(B19,'KAYIT LİSTESİ'!$B$4:$H$555,5,0)))</f>
        <v/>
      </c>
      <c r="F19" s="238" t="str">
        <f>IF(ISERROR(VLOOKUP(B19,'KAYIT LİSTESİ'!$B$4:$H$555,6,0)),"",(VLOOKUP(B19,'KAYIT LİSTESİ'!$B$4:$H$555,6,0)))</f>
        <v/>
      </c>
      <c r="G19" s="244"/>
      <c r="H19" s="179"/>
      <c r="I19" s="245">
        <v>4</v>
      </c>
      <c r="J19" s="246" t="s">
        <v>168</v>
      </c>
      <c r="K19" s="247" t="str">
        <f>IF(ISERROR(VLOOKUP(J19,'KAYIT LİSTESİ'!$B$4:$H$555,2,0)),"",(VLOOKUP(J19,'KAYIT LİSTESİ'!$B$4:$H$555,2,0)))</f>
        <v/>
      </c>
      <c r="L19" s="248" t="str">
        <f>IF(ISERROR(VLOOKUP(J19,'KAYIT LİSTESİ'!$B$4:$H$555,4,0)),"",(VLOOKUP(J19,'KAYIT LİSTESİ'!$B$4:$H$555,4,0)))</f>
        <v/>
      </c>
      <c r="M19" s="249" t="str">
        <f>IF(ISERROR(VLOOKUP(J19,'KAYIT LİSTESİ'!$B$4:$H$555,5,0)),"",(VLOOKUP(J19,'KAYIT LİSTESİ'!$B$4:$H$555,5,0)))</f>
        <v/>
      </c>
      <c r="N19" s="249" t="str">
        <f>IF(ISERROR(VLOOKUP(J19,'KAYIT LİSTESİ'!$B$4:$H$555,6,0)),"",(VLOOKUP(J19,'KAYIT LİSTESİ'!$B$4:$H$555,6,0)))</f>
        <v/>
      </c>
      <c r="O19" s="255"/>
    </row>
    <row r="20" spans="1:15" ht="46.5" customHeight="1" x14ac:dyDescent="0.2">
      <c r="A20" s="234">
        <v>5</v>
      </c>
      <c r="B20" s="235" t="s">
        <v>115</v>
      </c>
      <c r="C20" s="236" t="str">
        <f>IF(ISERROR(VLOOKUP(B20,'KAYIT LİSTESİ'!$B$4:$H$555,2,0)),"",(VLOOKUP(B20,'KAYIT LİSTESİ'!$B$4:$H$555,2,0)))</f>
        <v/>
      </c>
      <c r="D20" s="237" t="str">
        <f>IF(ISERROR(VLOOKUP(B20,'KAYIT LİSTESİ'!$B$4:$H$555,4,0)),"",(VLOOKUP(B20,'KAYIT LİSTESİ'!$B$4:$H$555,4,0)))</f>
        <v/>
      </c>
      <c r="E20" s="238" t="str">
        <f>IF(ISERROR(VLOOKUP(B20,'KAYIT LİSTESİ'!$B$4:$H$555,5,0)),"",(VLOOKUP(B20,'KAYIT LİSTESİ'!$B$4:$H$555,5,0)))</f>
        <v/>
      </c>
      <c r="F20" s="238" t="str">
        <f>IF(ISERROR(VLOOKUP(B20,'KAYIT LİSTESİ'!$B$4:$H$555,6,0)),"",(VLOOKUP(B20,'KAYIT LİSTESİ'!$B$4:$H$555,6,0)))</f>
        <v/>
      </c>
      <c r="G20" s="244"/>
      <c r="H20" s="179"/>
      <c r="I20" s="245">
        <v>5</v>
      </c>
      <c r="J20" s="246" t="s">
        <v>169</v>
      </c>
      <c r="K20" s="247" t="str">
        <f>IF(ISERROR(VLOOKUP(J20,'KAYIT LİSTESİ'!$B$4:$H$555,2,0)),"",(VLOOKUP(J20,'KAYIT LİSTESİ'!$B$4:$H$555,2,0)))</f>
        <v/>
      </c>
      <c r="L20" s="248" t="str">
        <f>IF(ISERROR(VLOOKUP(J20,'KAYIT LİSTESİ'!$B$4:$H$555,4,0)),"",(VLOOKUP(J20,'KAYIT LİSTESİ'!$B$4:$H$555,4,0)))</f>
        <v/>
      </c>
      <c r="M20" s="249" t="str">
        <f>IF(ISERROR(VLOOKUP(J20,'KAYIT LİSTESİ'!$B$4:$H$555,5,0)),"",(VLOOKUP(J20,'KAYIT LİSTESİ'!$B$4:$H$555,5,0)))</f>
        <v/>
      </c>
      <c r="N20" s="249" t="str">
        <f>IF(ISERROR(VLOOKUP(J20,'KAYIT LİSTESİ'!$B$4:$H$555,6,0)),"",(VLOOKUP(J20,'KAYIT LİSTESİ'!$B$4:$H$555,6,0)))</f>
        <v/>
      </c>
      <c r="O20" s="255"/>
    </row>
    <row r="21" spans="1:15" ht="46.5" customHeight="1" x14ac:dyDescent="0.2">
      <c r="A21" s="234">
        <v>6</v>
      </c>
      <c r="B21" s="235" t="s">
        <v>116</v>
      </c>
      <c r="C21" s="236" t="str">
        <f>IF(ISERROR(VLOOKUP(B21,'KAYIT LİSTESİ'!$B$4:$H$555,2,0)),"",(VLOOKUP(B21,'KAYIT LİSTESİ'!$B$4:$H$555,2,0)))</f>
        <v/>
      </c>
      <c r="D21" s="237" t="str">
        <f>IF(ISERROR(VLOOKUP(B21,'KAYIT LİSTESİ'!$B$4:$H$555,4,0)),"",(VLOOKUP(B21,'KAYIT LİSTESİ'!$B$4:$H$555,4,0)))</f>
        <v/>
      </c>
      <c r="E21" s="238" t="str">
        <f>IF(ISERROR(VLOOKUP(B21,'KAYIT LİSTESİ'!$B$4:$H$555,5,0)),"",(VLOOKUP(B21,'KAYIT LİSTESİ'!$B$4:$H$555,5,0)))</f>
        <v/>
      </c>
      <c r="F21" s="238" t="str">
        <f>IF(ISERROR(VLOOKUP(B21,'KAYIT LİSTESİ'!$B$4:$H$555,6,0)),"",(VLOOKUP(B21,'KAYIT LİSTESİ'!$B$4:$H$555,6,0)))</f>
        <v/>
      </c>
      <c r="G21" s="244"/>
      <c r="H21" s="179"/>
      <c r="I21" s="245">
        <v>6</v>
      </c>
      <c r="J21" s="246" t="s">
        <v>170</v>
      </c>
      <c r="K21" s="247" t="str">
        <f>IF(ISERROR(VLOOKUP(J21,'KAYIT LİSTESİ'!$B$4:$H$555,2,0)),"",(VLOOKUP(J21,'KAYIT LİSTESİ'!$B$4:$H$555,2,0)))</f>
        <v/>
      </c>
      <c r="L21" s="248" t="str">
        <f>IF(ISERROR(VLOOKUP(J21,'KAYIT LİSTESİ'!$B$4:$H$555,4,0)),"",(VLOOKUP(J21,'KAYIT LİSTESİ'!$B$4:$H$555,4,0)))</f>
        <v/>
      </c>
      <c r="M21" s="249" t="str">
        <f>IF(ISERROR(VLOOKUP(J21,'KAYIT LİSTESİ'!$B$4:$H$555,5,0)),"",(VLOOKUP(J21,'KAYIT LİSTESİ'!$B$4:$H$555,5,0)))</f>
        <v/>
      </c>
      <c r="N21" s="249" t="str">
        <f>IF(ISERROR(VLOOKUP(J21,'KAYIT LİSTESİ'!$B$4:$H$555,6,0)),"",(VLOOKUP(J21,'KAYIT LİSTESİ'!$B$4:$H$555,6,0)))</f>
        <v/>
      </c>
      <c r="O21" s="255"/>
    </row>
    <row r="22" spans="1:15" ht="46.5" customHeight="1" x14ac:dyDescent="0.2">
      <c r="A22" s="234">
        <v>7</v>
      </c>
      <c r="B22" s="235" t="s">
        <v>227</v>
      </c>
      <c r="C22" s="236" t="str">
        <f>IF(ISERROR(VLOOKUP(B22,'KAYIT LİSTESİ'!$B$4:$H$555,2,0)),"",(VLOOKUP(B22,'KAYIT LİSTESİ'!$B$4:$H$555,2,0)))</f>
        <v/>
      </c>
      <c r="D22" s="237" t="str">
        <f>IF(ISERROR(VLOOKUP(B22,'KAYIT LİSTESİ'!$B$4:$H$555,4,0)),"",(VLOOKUP(B22,'KAYIT LİSTESİ'!$B$4:$H$555,4,0)))</f>
        <v/>
      </c>
      <c r="E22" s="238" t="str">
        <f>IF(ISERROR(VLOOKUP(B22,'KAYIT LİSTESİ'!$B$4:$H$555,5,0)),"",(VLOOKUP(B22,'KAYIT LİSTESİ'!$B$4:$H$555,5,0)))</f>
        <v/>
      </c>
      <c r="F22" s="238" t="str">
        <f>IF(ISERROR(VLOOKUP(B22,'KAYIT LİSTESİ'!$B$4:$H$555,6,0)),"",(VLOOKUP(B22,'KAYIT LİSTESİ'!$B$4:$H$555,6,0)))</f>
        <v/>
      </c>
      <c r="G22" s="244"/>
      <c r="H22" s="179"/>
      <c r="I22" s="245">
        <v>7</v>
      </c>
      <c r="J22" s="246" t="s">
        <v>171</v>
      </c>
      <c r="K22" s="247" t="str">
        <f>IF(ISERROR(VLOOKUP(J22,'KAYIT LİSTESİ'!$B$4:$H$555,2,0)),"",(VLOOKUP(J22,'KAYIT LİSTESİ'!$B$4:$H$555,2,0)))</f>
        <v/>
      </c>
      <c r="L22" s="248" t="str">
        <f>IF(ISERROR(VLOOKUP(J22,'KAYIT LİSTESİ'!$B$4:$H$555,4,0)),"",(VLOOKUP(J22,'KAYIT LİSTESİ'!$B$4:$H$555,4,0)))</f>
        <v/>
      </c>
      <c r="M22" s="249" t="str">
        <f>IF(ISERROR(VLOOKUP(J22,'KAYIT LİSTESİ'!$B$4:$H$555,5,0)),"",(VLOOKUP(J22,'KAYIT LİSTESİ'!$B$4:$H$555,5,0)))</f>
        <v/>
      </c>
      <c r="N22" s="249" t="str">
        <f>IF(ISERROR(VLOOKUP(J22,'KAYIT LİSTESİ'!$B$4:$H$555,6,0)),"",(VLOOKUP(J22,'KAYIT LİSTESİ'!$B$4:$H$555,6,0)))</f>
        <v/>
      </c>
      <c r="O22" s="255"/>
    </row>
    <row r="23" spans="1:15" ht="46.5" customHeight="1" x14ac:dyDescent="0.2">
      <c r="A23" s="234">
        <v>8</v>
      </c>
      <c r="B23" s="235" t="s">
        <v>228</v>
      </c>
      <c r="C23" s="236" t="str">
        <f>IF(ISERROR(VLOOKUP(B23,'KAYIT LİSTESİ'!$B$4:$H$555,2,0)),"",(VLOOKUP(B23,'KAYIT LİSTESİ'!$B$4:$H$555,2,0)))</f>
        <v/>
      </c>
      <c r="D23" s="237" t="str">
        <f>IF(ISERROR(VLOOKUP(B23,'KAYIT LİSTESİ'!$B$4:$H$555,4,0)),"",(VLOOKUP(B23,'KAYIT LİSTESİ'!$B$4:$H$555,4,0)))</f>
        <v/>
      </c>
      <c r="E23" s="238" t="str">
        <f>IF(ISERROR(VLOOKUP(B23,'KAYIT LİSTESİ'!$B$4:$H$555,5,0)),"",(VLOOKUP(B23,'KAYIT LİSTESİ'!$B$4:$H$555,5,0)))</f>
        <v/>
      </c>
      <c r="F23" s="238" t="str">
        <f>IF(ISERROR(VLOOKUP(B23,'KAYIT LİSTESİ'!$B$4:$H$555,6,0)),"",(VLOOKUP(B23,'KAYIT LİSTESİ'!$B$4:$H$555,6,0)))</f>
        <v/>
      </c>
      <c r="G23" s="244"/>
      <c r="H23" s="179"/>
      <c r="I23" s="245">
        <v>8</v>
      </c>
      <c r="J23" s="246" t="s">
        <v>172</v>
      </c>
      <c r="K23" s="247" t="str">
        <f>IF(ISERROR(VLOOKUP(J23,'KAYIT LİSTESİ'!$B$4:$H$555,2,0)),"",(VLOOKUP(J23,'KAYIT LİSTESİ'!$B$4:$H$555,2,0)))</f>
        <v/>
      </c>
      <c r="L23" s="248" t="str">
        <f>IF(ISERROR(VLOOKUP(J23,'KAYIT LİSTESİ'!$B$4:$H$555,4,0)),"",(VLOOKUP(J23,'KAYIT LİSTESİ'!$B$4:$H$555,4,0)))</f>
        <v/>
      </c>
      <c r="M23" s="249" t="str">
        <f>IF(ISERROR(VLOOKUP(J23,'KAYIT LİSTESİ'!$B$4:$H$555,5,0)),"",(VLOOKUP(J23,'KAYIT LİSTESİ'!$B$4:$H$555,5,0)))</f>
        <v/>
      </c>
      <c r="N23" s="249" t="str">
        <f>IF(ISERROR(VLOOKUP(J23,'KAYIT LİSTESİ'!$B$4:$H$555,6,0)),"",(VLOOKUP(J23,'KAYIT LİSTESİ'!$B$4:$H$555,6,0)))</f>
        <v/>
      </c>
      <c r="O23" s="255"/>
    </row>
    <row r="24" spans="1:15" ht="46.5" customHeight="1" x14ac:dyDescent="0.2">
      <c r="A24" s="333" t="s">
        <v>299</v>
      </c>
      <c r="B24" s="333"/>
      <c r="C24" s="333"/>
      <c r="D24" s="333"/>
      <c r="E24" s="333"/>
      <c r="F24" s="333"/>
      <c r="G24" s="333"/>
      <c r="H24" s="179"/>
      <c r="I24" s="333" t="s">
        <v>193</v>
      </c>
      <c r="J24" s="333"/>
      <c r="K24" s="333"/>
      <c r="L24" s="333"/>
      <c r="M24" s="333"/>
      <c r="N24" s="333"/>
      <c r="O24" s="333"/>
    </row>
    <row r="25" spans="1:15" ht="46.5" customHeight="1" x14ac:dyDescent="0.2">
      <c r="A25" s="165" t="s">
        <v>316</v>
      </c>
      <c r="B25" s="165" t="s">
        <v>61</v>
      </c>
      <c r="C25" s="165" t="s">
        <v>60</v>
      </c>
      <c r="D25" s="166" t="s">
        <v>12</v>
      </c>
      <c r="E25" s="167" t="s">
        <v>13</v>
      </c>
      <c r="F25" s="167" t="s">
        <v>311</v>
      </c>
      <c r="G25" s="165" t="s">
        <v>137</v>
      </c>
      <c r="H25" s="179"/>
      <c r="I25" s="180" t="s">
        <v>5</v>
      </c>
      <c r="J25" s="182"/>
      <c r="K25" s="180" t="s">
        <v>59</v>
      </c>
      <c r="L25" s="180" t="s">
        <v>19</v>
      </c>
      <c r="M25" s="180" t="s">
        <v>6</v>
      </c>
      <c r="N25" s="180" t="s">
        <v>311</v>
      </c>
      <c r="O25" s="180" t="s">
        <v>142</v>
      </c>
    </row>
    <row r="26" spans="1:15" ht="46.5" customHeight="1" x14ac:dyDescent="0.2">
      <c r="A26" s="234">
        <v>1</v>
      </c>
      <c r="B26" s="235" t="s">
        <v>260</v>
      </c>
      <c r="C26" s="236" t="str">
        <f>IF(ISERROR(VLOOKUP(B26,'KAYIT LİSTESİ'!$B$4:$H$555,2,0)),"",(VLOOKUP(B26,'KAYIT LİSTESİ'!$B$4:$H$555,2,0)))</f>
        <v/>
      </c>
      <c r="D26" s="237" t="str">
        <f>IF(ISERROR(VLOOKUP(B26,'KAYIT LİSTESİ'!$B$4:$H$555,4,0)),"",(VLOOKUP(B26,'KAYIT LİSTESİ'!$B$4:$H$555,4,0)))</f>
        <v/>
      </c>
      <c r="E26" s="238" t="str">
        <f>IF(ISERROR(VLOOKUP(B26,'KAYIT LİSTESİ'!$B$4:$H$555,5,0)),"",(VLOOKUP(B26,'KAYIT LİSTESİ'!$B$4:$H$555,5,0)))</f>
        <v/>
      </c>
      <c r="F26" s="238" t="str">
        <f>IF(ISERROR(VLOOKUP(B26,'KAYIT LİSTESİ'!$B$4:$H$555,6,0)),"",(VLOOKUP(B26,'KAYIT LİSTESİ'!$B$4:$H$555,6,0)))</f>
        <v/>
      </c>
      <c r="G26" s="244"/>
      <c r="H26" s="179"/>
      <c r="I26" s="245">
        <v>1</v>
      </c>
      <c r="J26" s="246" t="s">
        <v>173</v>
      </c>
      <c r="K26" s="247" t="str">
        <f>IF(ISERROR(VLOOKUP(J26,'KAYIT LİSTESİ'!$B$4:$H$555,2,0)),"",(VLOOKUP(J26,'KAYIT LİSTESİ'!$B$4:$H$555,2,0)))</f>
        <v/>
      </c>
      <c r="L26" s="248" t="str">
        <f>IF(ISERROR(VLOOKUP(J26,'KAYIT LİSTESİ'!$B$4:$H$555,4,0)),"",(VLOOKUP(J26,'KAYIT LİSTESİ'!$B$4:$H$555,4,0)))</f>
        <v/>
      </c>
      <c r="M26" s="249" t="str">
        <f>IF(ISERROR(VLOOKUP(J26,'KAYIT LİSTESİ'!$B$4:$H$555,5,0)),"",(VLOOKUP(J26,'KAYIT LİSTESİ'!$B$4:$H$555,5,0)))</f>
        <v/>
      </c>
      <c r="N26" s="249" t="str">
        <f>IF(ISERROR(VLOOKUP(J26,'KAYIT LİSTESİ'!$B$4:$H$555,6,0)),"",(VLOOKUP(J26,'KAYIT LİSTESİ'!$B$4:$H$555,6,0)))</f>
        <v/>
      </c>
      <c r="O26" s="255"/>
    </row>
    <row r="27" spans="1:15" ht="46.5" customHeight="1" x14ac:dyDescent="0.2">
      <c r="A27" s="234">
        <v>2</v>
      </c>
      <c r="B27" s="235" t="s">
        <v>261</v>
      </c>
      <c r="C27" s="236" t="str">
        <f>IF(ISERROR(VLOOKUP(B27,'KAYIT LİSTESİ'!$B$4:$H$555,2,0)),"",(VLOOKUP(B27,'KAYIT LİSTESİ'!$B$4:$H$555,2,0)))</f>
        <v/>
      </c>
      <c r="D27" s="237" t="str">
        <f>IF(ISERROR(VLOOKUP(B27,'KAYIT LİSTESİ'!$B$4:$H$555,4,0)),"",(VLOOKUP(B27,'KAYIT LİSTESİ'!$B$4:$H$555,4,0)))</f>
        <v/>
      </c>
      <c r="E27" s="238" t="str">
        <f>IF(ISERROR(VLOOKUP(B27,'KAYIT LİSTESİ'!$B$4:$H$555,5,0)),"",(VLOOKUP(B27,'KAYIT LİSTESİ'!$B$4:$H$555,5,0)))</f>
        <v/>
      </c>
      <c r="F27" s="238" t="str">
        <f>IF(ISERROR(VLOOKUP(B27,'KAYIT LİSTESİ'!$B$4:$H$555,6,0)),"",(VLOOKUP(B27,'KAYIT LİSTESİ'!$B$4:$H$555,6,0)))</f>
        <v/>
      </c>
      <c r="G27" s="244"/>
      <c r="H27" s="179"/>
      <c r="I27" s="245">
        <v>2</v>
      </c>
      <c r="J27" s="246" t="s">
        <v>174</v>
      </c>
      <c r="K27" s="247" t="str">
        <f>IF(ISERROR(VLOOKUP(J27,'KAYIT LİSTESİ'!$B$4:$H$555,2,0)),"",(VLOOKUP(J27,'KAYIT LİSTESİ'!$B$4:$H$555,2,0)))</f>
        <v/>
      </c>
      <c r="L27" s="248" t="str">
        <f>IF(ISERROR(VLOOKUP(J27,'KAYIT LİSTESİ'!$B$4:$H$555,4,0)),"",(VLOOKUP(J27,'KAYIT LİSTESİ'!$B$4:$H$555,4,0)))</f>
        <v/>
      </c>
      <c r="M27" s="249" t="str">
        <f>IF(ISERROR(VLOOKUP(J27,'KAYIT LİSTESİ'!$B$4:$H$555,5,0)),"",(VLOOKUP(J27,'KAYIT LİSTESİ'!$B$4:$H$555,5,0)))</f>
        <v/>
      </c>
      <c r="N27" s="249" t="str">
        <f>IF(ISERROR(VLOOKUP(J27,'KAYIT LİSTESİ'!$B$4:$H$555,6,0)),"",(VLOOKUP(J27,'KAYIT LİSTESİ'!$B$4:$H$555,6,0)))</f>
        <v/>
      </c>
      <c r="O27" s="255"/>
    </row>
    <row r="28" spans="1:15" ht="46.5" customHeight="1" x14ac:dyDescent="0.2">
      <c r="A28" s="234">
        <v>3</v>
      </c>
      <c r="B28" s="235" t="s">
        <v>262</v>
      </c>
      <c r="C28" s="236" t="str">
        <f>IF(ISERROR(VLOOKUP(B28,'KAYIT LİSTESİ'!$B$4:$H$555,2,0)),"",(VLOOKUP(B28,'KAYIT LİSTESİ'!$B$4:$H$555,2,0)))</f>
        <v/>
      </c>
      <c r="D28" s="237" t="str">
        <f>IF(ISERROR(VLOOKUP(B28,'KAYIT LİSTESİ'!$B$4:$H$555,4,0)),"",(VLOOKUP(B28,'KAYIT LİSTESİ'!$B$4:$H$555,4,0)))</f>
        <v/>
      </c>
      <c r="E28" s="238" t="str">
        <f>IF(ISERROR(VLOOKUP(B28,'KAYIT LİSTESİ'!$B$4:$H$555,5,0)),"",(VLOOKUP(B28,'KAYIT LİSTESİ'!$B$4:$H$555,5,0)))</f>
        <v/>
      </c>
      <c r="F28" s="238" t="str">
        <f>IF(ISERROR(VLOOKUP(B28,'KAYIT LİSTESİ'!$B$4:$H$555,6,0)),"",(VLOOKUP(B28,'KAYIT LİSTESİ'!$B$4:$H$555,6,0)))</f>
        <v/>
      </c>
      <c r="G28" s="244"/>
      <c r="H28" s="179"/>
      <c r="I28" s="245">
        <v>3</v>
      </c>
      <c r="J28" s="246" t="s">
        <v>175</v>
      </c>
      <c r="K28" s="247" t="str">
        <f>IF(ISERROR(VLOOKUP(J28,'KAYIT LİSTESİ'!$B$4:$H$555,2,0)),"",(VLOOKUP(J28,'KAYIT LİSTESİ'!$B$4:$H$555,2,0)))</f>
        <v/>
      </c>
      <c r="L28" s="248" t="str">
        <f>IF(ISERROR(VLOOKUP(J28,'KAYIT LİSTESİ'!$B$4:$H$555,4,0)),"",(VLOOKUP(J28,'KAYIT LİSTESİ'!$B$4:$H$555,4,0)))</f>
        <v/>
      </c>
      <c r="M28" s="249" t="str">
        <f>IF(ISERROR(VLOOKUP(J28,'KAYIT LİSTESİ'!$B$4:$H$555,5,0)),"",(VLOOKUP(J28,'KAYIT LİSTESİ'!$B$4:$H$555,5,0)))</f>
        <v/>
      </c>
      <c r="N28" s="249" t="str">
        <f>IF(ISERROR(VLOOKUP(J28,'KAYIT LİSTESİ'!$B$4:$H$555,6,0)),"",(VLOOKUP(J28,'KAYIT LİSTESİ'!$B$4:$H$555,6,0)))</f>
        <v/>
      </c>
      <c r="O28" s="255"/>
    </row>
    <row r="29" spans="1:15" ht="46.5" customHeight="1" x14ac:dyDescent="0.2">
      <c r="A29" s="234">
        <v>4</v>
      </c>
      <c r="B29" s="235" t="s">
        <v>263</v>
      </c>
      <c r="C29" s="236" t="str">
        <f>IF(ISERROR(VLOOKUP(B29,'KAYIT LİSTESİ'!$B$4:$H$555,2,0)),"",(VLOOKUP(B29,'KAYIT LİSTESİ'!$B$4:$H$555,2,0)))</f>
        <v/>
      </c>
      <c r="D29" s="237" t="str">
        <f>IF(ISERROR(VLOOKUP(B29,'KAYIT LİSTESİ'!$B$4:$H$555,4,0)),"",(VLOOKUP(B29,'KAYIT LİSTESİ'!$B$4:$H$555,4,0)))</f>
        <v/>
      </c>
      <c r="E29" s="238" t="str">
        <f>IF(ISERROR(VLOOKUP(B29,'KAYIT LİSTESİ'!$B$4:$H$555,5,0)),"",(VLOOKUP(B29,'KAYIT LİSTESİ'!$B$4:$H$555,5,0)))</f>
        <v/>
      </c>
      <c r="F29" s="238" t="str">
        <f>IF(ISERROR(VLOOKUP(B29,'KAYIT LİSTESİ'!$B$4:$H$555,6,0)),"",(VLOOKUP(B29,'KAYIT LİSTESİ'!$B$4:$H$555,6,0)))</f>
        <v/>
      </c>
      <c r="G29" s="244"/>
      <c r="H29" s="179"/>
      <c r="I29" s="245">
        <v>4</v>
      </c>
      <c r="J29" s="246" t="s">
        <v>176</v>
      </c>
      <c r="K29" s="247" t="str">
        <f>IF(ISERROR(VLOOKUP(J29,'KAYIT LİSTESİ'!$B$4:$H$555,2,0)),"",(VLOOKUP(J29,'KAYIT LİSTESİ'!$B$4:$H$555,2,0)))</f>
        <v/>
      </c>
      <c r="L29" s="248" t="str">
        <f>IF(ISERROR(VLOOKUP(J29,'KAYIT LİSTESİ'!$B$4:$H$555,4,0)),"",(VLOOKUP(J29,'KAYIT LİSTESİ'!$B$4:$H$555,4,0)))</f>
        <v/>
      </c>
      <c r="M29" s="249" t="str">
        <f>IF(ISERROR(VLOOKUP(J29,'KAYIT LİSTESİ'!$B$4:$H$555,5,0)),"",(VLOOKUP(J29,'KAYIT LİSTESİ'!$B$4:$H$555,5,0)))</f>
        <v/>
      </c>
      <c r="N29" s="249" t="str">
        <f>IF(ISERROR(VLOOKUP(J29,'KAYIT LİSTESİ'!$B$4:$H$555,6,0)),"",(VLOOKUP(J29,'KAYIT LİSTESİ'!$B$4:$H$555,6,0)))</f>
        <v/>
      </c>
      <c r="O29" s="255"/>
    </row>
    <row r="30" spans="1:15" ht="46.5" customHeight="1" x14ac:dyDescent="0.2">
      <c r="A30" s="234">
        <v>5</v>
      </c>
      <c r="B30" s="235" t="s">
        <v>264</v>
      </c>
      <c r="C30" s="236" t="str">
        <f>IF(ISERROR(VLOOKUP(B30,'KAYIT LİSTESİ'!$B$4:$H$555,2,0)),"",(VLOOKUP(B30,'KAYIT LİSTESİ'!$B$4:$H$555,2,0)))</f>
        <v/>
      </c>
      <c r="D30" s="237" t="str">
        <f>IF(ISERROR(VLOOKUP(B30,'KAYIT LİSTESİ'!$B$4:$H$555,4,0)),"",(VLOOKUP(B30,'KAYIT LİSTESİ'!$B$4:$H$555,4,0)))</f>
        <v/>
      </c>
      <c r="E30" s="238" t="str">
        <f>IF(ISERROR(VLOOKUP(B30,'KAYIT LİSTESİ'!$B$4:$H$555,5,0)),"",(VLOOKUP(B30,'KAYIT LİSTESİ'!$B$4:$H$555,5,0)))</f>
        <v/>
      </c>
      <c r="F30" s="238" t="str">
        <f>IF(ISERROR(VLOOKUP(B30,'KAYIT LİSTESİ'!$B$4:$H$555,6,0)),"",(VLOOKUP(B30,'KAYIT LİSTESİ'!$B$4:$H$555,6,0)))</f>
        <v/>
      </c>
      <c r="G30" s="244"/>
      <c r="H30" s="179"/>
      <c r="I30" s="245">
        <v>5</v>
      </c>
      <c r="J30" s="246" t="s">
        <v>177</v>
      </c>
      <c r="K30" s="247" t="str">
        <f>IF(ISERROR(VLOOKUP(J30,'KAYIT LİSTESİ'!$B$4:$H$555,2,0)),"",(VLOOKUP(J30,'KAYIT LİSTESİ'!$B$4:$H$555,2,0)))</f>
        <v/>
      </c>
      <c r="L30" s="248" t="str">
        <f>IF(ISERROR(VLOOKUP(J30,'KAYIT LİSTESİ'!$B$4:$H$555,4,0)),"",(VLOOKUP(J30,'KAYIT LİSTESİ'!$B$4:$H$555,4,0)))</f>
        <v/>
      </c>
      <c r="M30" s="249" t="str">
        <f>IF(ISERROR(VLOOKUP(J30,'KAYIT LİSTESİ'!$B$4:$H$555,5,0)),"",(VLOOKUP(J30,'KAYIT LİSTESİ'!$B$4:$H$555,5,0)))</f>
        <v/>
      </c>
      <c r="N30" s="249" t="str">
        <f>IF(ISERROR(VLOOKUP(J30,'KAYIT LİSTESİ'!$B$4:$H$555,6,0)),"",(VLOOKUP(J30,'KAYIT LİSTESİ'!$B$4:$H$555,6,0)))</f>
        <v/>
      </c>
      <c r="O30" s="255"/>
    </row>
    <row r="31" spans="1:15" ht="46.5" customHeight="1" x14ac:dyDescent="0.2">
      <c r="A31" s="234">
        <v>6</v>
      </c>
      <c r="B31" s="235" t="s">
        <v>265</v>
      </c>
      <c r="C31" s="236" t="str">
        <f>IF(ISERROR(VLOOKUP(B31,'KAYIT LİSTESİ'!$B$4:$H$555,2,0)),"",(VLOOKUP(B31,'KAYIT LİSTESİ'!$B$4:$H$555,2,0)))</f>
        <v/>
      </c>
      <c r="D31" s="237" t="str">
        <f>IF(ISERROR(VLOOKUP(B31,'KAYIT LİSTESİ'!$B$4:$H$555,4,0)),"",(VLOOKUP(B31,'KAYIT LİSTESİ'!$B$4:$H$555,4,0)))</f>
        <v/>
      </c>
      <c r="E31" s="238" t="str">
        <f>IF(ISERROR(VLOOKUP(B31,'KAYIT LİSTESİ'!$B$4:$H$555,5,0)),"",(VLOOKUP(B31,'KAYIT LİSTESİ'!$B$4:$H$555,5,0)))</f>
        <v/>
      </c>
      <c r="F31" s="238" t="str">
        <f>IF(ISERROR(VLOOKUP(B31,'KAYIT LİSTESİ'!$B$4:$H$555,6,0)),"",(VLOOKUP(B31,'KAYIT LİSTESİ'!$B$4:$H$555,6,0)))</f>
        <v/>
      </c>
      <c r="G31" s="244"/>
      <c r="H31" s="179"/>
      <c r="I31" s="245">
        <v>6</v>
      </c>
      <c r="J31" s="246" t="s">
        <v>178</v>
      </c>
      <c r="K31" s="247" t="str">
        <f>IF(ISERROR(VLOOKUP(J31,'KAYIT LİSTESİ'!$B$4:$H$555,2,0)),"",(VLOOKUP(J31,'KAYIT LİSTESİ'!$B$4:$H$555,2,0)))</f>
        <v/>
      </c>
      <c r="L31" s="248" t="str">
        <f>IF(ISERROR(VLOOKUP(J31,'KAYIT LİSTESİ'!$B$4:$H$555,4,0)),"",(VLOOKUP(J31,'KAYIT LİSTESİ'!$B$4:$H$555,4,0)))</f>
        <v/>
      </c>
      <c r="M31" s="249" t="str">
        <f>IF(ISERROR(VLOOKUP(J31,'KAYIT LİSTESİ'!$B$4:$H$555,5,0)),"",(VLOOKUP(J31,'KAYIT LİSTESİ'!$B$4:$H$555,5,0)))</f>
        <v/>
      </c>
      <c r="N31" s="249" t="str">
        <f>IF(ISERROR(VLOOKUP(J31,'KAYIT LİSTESİ'!$B$4:$H$555,6,0)),"",(VLOOKUP(J31,'KAYIT LİSTESİ'!$B$4:$H$555,6,0)))</f>
        <v/>
      </c>
      <c r="O31" s="255"/>
    </row>
    <row r="32" spans="1:15" ht="46.5" customHeight="1" x14ac:dyDescent="0.2">
      <c r="A32" s="234">
        <v>7</v>
      </c>
      <c r="B32" s="235" t="s">
        <v>266</v>
      </c>
      <c r="C32" s="236" t="str">
        <f>IF(ISERROR(VLOOKUP(B32,'KAYIT LİSTESİ'!$B$4:$H$555,2,0)),"",(VLOOKUP(B32,'KAYIT LİSTESİ'!$B$4:$H$555,2,0)))</f>
        <v/>
      </c>
      <c r="D32" s="237" t="str">
        <f>IF(ISERROR(VLOOKUP(B32,'KAYIT LİSTESİ'!$B$4:$H$555,4,0)),"",(VLOOKUP(B32,'KAYIT LİSTESİ'!$B$4:$H$555,4,0)))</f>
        <v/>
      </c>
      <c r="E32" s="238" t="str">
        <f>IF(ISERROR(VLOOKUP(B32,'KAYIT LİSTESİ'!$B$4:$H$555,5,0)),"",(VLOOKUP(B32,'KAYIT LİSTESİ'!$B$4:$H$555,5,0)))</f>
        <v/>
      </c>
      <c r="F32" s="238" t="str">
        <f>IF(ISERROR(VLOOKUP(B32,'KAYIT LİSTESİ'!$B$4:$H$555,6,0)),"",(VLOOKUP(B32,'KAYIT LİSTESİ'!$B$4:$H$555,6,0)))</f>
        <v/>
      </c>
      <c r="G32" s="244"/>
      <c r="H32" s="179"/>
      <c r="I32" s="245">
        <v>7</v>
      </c>
      <c r="J32" s="246" t="s">
        <v>179</v>
      </c>
      <c r="K32" s="247" t="str">
        <f>IF(ISERROR(VLOOKUP(J32,'KAYIT LİSTESİ'!$B$4:$H$555,2,0)),"",(VLOOKUP(J32,'KAYIT LİSTESİ'!$B$4:$H$555,2,0)))</f>
        <v/>
      </c>
      <c r="L32" s="248" t="str">
        <f>IF(ISERROR(VLOOKUP(J32,'KAYIT LİSTESİ'!$B$4:$H$555,4,0)),"",(VLOOKUP(J32,'KAYIT LİSTESİ'!$B$4:$H$555,4,0)))</f>
        <v/>
      </c>
      <c r="M32" s="249" t="str">
        <f>IF(ISERROR(VLOOKUP(J32,'KAYIT LİSTESİ'!$B$4:$H$555,5,0)),"",(VLOOKUP(J32,'KAYIT LİSTESİ'!$B$4:$H$555,5,0)))</f>
        <v/>
      </c>
      <c r="N32" s="249" t="str">
        <f>IF(ISERROR(VLOOKUP(J32,'KAYIT LİSTESİ'!$B$4:$H$555,6,0)),"",(VLOOKUP(J32,'KAYIT LİSTESİ'!$B$4:$H$555,6,0)))</f>
        <v/>
      </c>
      <c r="O32" s="255"/>
    </row>
    <row r="33" spans="1:15" ht="46.5" customHeight="1" x14ac:dyDescent="0.2">
      <c r="A33" s="234">
        <v>8</v>
      </c>
      <c r="B33" s="235" t="s">
        <v>267</v>
      </c>
      <c r="C33" s="236" t="str">
        <f>IF(ISERROR(VLOOKUP(B33,'KAYIT LİSTESİ'!$B$4:$H$555,2,0)),"",(VLOOKUP(B33,'KAYIT LİSTESİ'!$B$4:$H$555,2,0)))</f>
        <v/>
      </c>
      <c r="D33" s="237" t="str">
        <f>IF(ISERROR(VLOOKUP(B33,'KAYIT LİSTESİ'!$B$4:$H$555,4,0)),"",(VLOOKUP(B33,'KAYIT LİSTESİ'!$B$4:$H$555,4,0)))</f>
        <v/>
      </c>
      <c r="E33" s="238" t="str">
        <f>IF(ISERROR(VLOOKUP(B33,'KAYIT LİSTESİ'!$B$4:$H$555,5,0)),"",(VLOOKUP(B33,'KAYIT LİSTESİ'!$B$4:$H$555,5,0)))</f>
        <v/>
      </c>
      <c r="F33" s="238" t="str">
        <f>IF(ISERROR(VLOOKUP(B33,'KAYIT LİSTESİ'!$B$4:$H$555,6,0)),"",(VLOOKUP(B33,'KAYIT LİSTESİ'!$B$4:$H$555,6,0)))</f>
        <v/>
      </c>
      <c r="G33" s="244"/>
      <c r="H33" s="179"/>
      <c r="I33" s="245">
        <v>8</v>
      </c>
      <c r="J33" s="246" t="s">
        <v>180</v>
      </c>
      <c r="K33" s="247" t="str">
        <f>IF(ISERROR(VLOOKUP(J33,'KAYIT LİSTESİ'!$B$4:$H$555,2,0)),"",(VLOOKUP(J33,'KAYIT LİSTESİ'!$B$4:$H$555,2,0)))</f>
        <v/>
      </c>
      <c r="L33" s="248" t="str">
        <f>IF(ISERROR(VLOOKUP(J33,'KAYIT LİSTESİ'!$B$4:$H$555,4,0)),"",(VLOOKUP(J33,'KAYIT LİSTESİ'!$B$4:$H$555,4,0)))</f>
        <v/>
      </c>
      <c r="M33" s="249" t="str">
        <f>IF(ISERROR(VLOOKUP(J33,'KAYIT LİSTESİ'!$B$4:$H$555,5,0)),"",(VLOOKUP(J33,'KAYIT LİSTESİ'!$B$4:$H$555,5,0)))</f>
        <v/>
      </c>
      <c r="N33" s="249" t="str">
        <f>IF(ISERROR(VLOOKUP(J33,'KAYIT LİSTESİ'!$B$4:$H$555,6,0)),"",(VLOOKUP(J33,'KAYIT LİSTESİ'!$B$4:$H$555,6,0)))</f>
        <v/>
      </c>
      <c r="O33" s="255"/>
    </row>
    <row r="34" spans="1:15" ht="46.5" customHeight="1" x14ac:dyDescent="0.2">
      <c r="A34" s="332" t="s">
        <v>300</v>
      </c>
      <c r="B34" s="332"/>
      <c r="C34" s="332"/>
      <c r="D34" s="332"/>
      <c r="E34" s="332"/>
      <c r="F34" s="332"/>
      <c r="G34" s="332"/>
      <c r="H34" s="179"/>
      <c r="I34" s="333" t="s">
        <v>138</v>
      </c>
      <c r="J34" s="333"/>
      <c r="K34" s="333"/>
      <c r="L34" s="333"/>
      <c r="M34" s="333"/>
      <c r="N34" s="333"/>
      <c r="O34" s="333"/>
    </row>
    <row r="35" spans="1:15" ht="46.5" customHeight="1" x14ac:dyDescent="0.2">
      <c r="A35" s="165" t="s">
        <v>316</v>
      </c>
      <c r="B35" s="165" t="s">
        <v>61</v>
      </c>
      <c r="C35" s="165" t="s">
        <v>60</v>
      </c>
      <c r="D35" s="166" t="s">
        <v>12</v>
      </c>
      <c r="E35" s="167" t="s">
        <v>13</v>
      </c>
      <c r="F35" s="167" t="s">
        <v>311</v>
      </c>
      <c r="G35" s="168" t="s">
        <v>137</v>
      </c>
      <c r="H35" s="179"/>
      <c r="I35" s="180" t="s">
        <v>5</v>
      </c>
      <c r="J35" s="182"/>
      <c r="K35" s="180" t="s">
        <v>59</v>
      </c>
      <c r="L35" s="180" t="s">
        <v>19</v>
      </c>
      <c r="M35" s="180" t="s">
        <v>6</v>
      </c>
      <c r="N35" s="180" t="s">
        <v>311</v>
      </c>
      <c r="O35" s="180" t="s">
        <v>142</v>
      </c>
    </row>
    <row r="36" spans="1:15" ht="46.5" customHeight="1" x14ac:dyDescent="0.2">
      <c r="A36" s="234">
        <v>1</v>
      </c>
      <c r="B36" s="235" t="s">
        <v>268</v>
      </c>
      <c r="C36" s="236">
        <f>IF(ISERROR(VLOOKUP(B36,'KAYIT LİSTESİ'!$B$4:$H$555,2,0)),"",(VLOOKUP(B36,'KAYIT LİSTESİ'!$B$4:$H$555,2,0)))</f>
        <v>342</v>
      </c>
      <c r="D36" s="237">
        <f>IF(ISERROR(VLOOKUP(B36,'KAYIT LİSTESİ'!$B$4:$H$555,4,0)),"",(VLOOKUP(B36,'KAYIT LİSTESİ'!$B$4:$H$555,4,0)))</f>
        <v>36380</v>
      </c>
      <c r="E36" s="238" t="str">
        <f>IF(ISERROR(VLOOKUP(B36,'KAYIT LİSTESİ'!$B$4:$H$555,5,0)),"",(VLOOKUP(B36,'KAYIT LİSTESİ'!$B$4:$H$555,5,0)))</f>
        <v>SAMET ÖZDEMİR</v>
      </c>
      <c r="F36" s="238" t="str">
        <f>IF(ISERROR(VLOOKUP(B36,'KAYIT LİSTESİ'!$B$4:$H$555,6,0)),"",(VLOOKUP(B36,'KAYIT LİSTESİ'!$B$4:$H$555,6,0)))</f>
        <v>İSTANBUL</v>
      </c>
      <c r="G36" s="239"/>
      <c r="H36" s="179"/>
      <c r="I36" s="245">
        <v>1</v>
      </c>
      <c r="J36" s="246" t="s">
        <v>219</v>
      </c>
      <c r="K36" s="247" t="str">
        <f>IF(ISERROR(VLOOKUP(J36,'KAYIT LİSTESİ'!$B$4:$H$555,2,0)),"",(VLOOKUP(J36,'KAYIT LİSTESİ'!$B$4:$H$555,2,0)))</f>
        <v/>
      </c>
      <c r="L36" s="248" t="str">
        <f>IF(ISERROR(VLOOKUP(J36,'KAYIT LİSTESİ'!$B$4:$H$555,4,0)),"",(VLOOKUP(J36,'KAYIT LİSTESİ'!$B$4:$H$555,4,0)))</f>
        <v/>
      </c>
      <c r="M36" s="249" t="str">
        <f>IF(ISERROR(VLOOKUP(J36,'KAYIT LİSTESİ'!$B$4:$H$555,5,0)),"",(VLOOKUP(J36,'KAYIT LİSTESİ'!$B$4:$H$555,5,0)))</f>
        <v/>
      </c>
      <c r="N36" s="249" t="str">
        <f>IF(ISERROR(VLOOKUP(J36,'KAYIT LİSTESİ'!$B$4:$H$555,6,0)),"",(VLOOKUP(J36,'KAYIT LİSTESİ'!$B$4:$H$555,6,0)))</f>
        <v/>
      </c>
      <c r="O36" s="255"/>
    </row>
    <row r="37" spans="1:15" ht="46.5" customHeight="1" x14ac:dyDescent="0.2">
      <c r="A37" s="234">
        <v>2</v>
      </c>
      <c r="B37" s="235" t="s">
        <v>269</v>
      </c>
      <c r="C37" s="236">
        <f>IF(ISERROR(VLOOKUP(B37,'KAYIT LİSTESİ'!$B$4:$H$555,2,0)),"",(VLOOKUP(B37,'KAYIT LİSTESİ'!$B$4:$H$555,2,0)))</f>
        <v>343</v>
      </c>
      <c r="D37" s="237">
        <f>IF(ISERROR(VLOOKUP(B37,'KAYIT LİSTESİ'!$B$4:$H$555,4,0)),"",(VLOOKUP(B37,'KAYIT LİSTESİ'!$B$4:$H$555,4,0)))</f>
        <v>35636</v>
      </c>
      <c r="E37" s="238" t="str">
        <f>IF(ISERROR(VLOOKUP(B37,'KAYIT LİSTESİ'!$B$4:$H$555,5,0)),"",(VLOOKUP(B37,'KAYIT LİSTESİ'!$B$4:$H$555,5,0)))</f>
        <v>MUSTAFA KARAMAN</v>
      </c>
      <c r="F37" s="238" t="str">
        <f>IF(ISERROR(VLOOKUP(B37,'KAYIT LİSTESİ'!$B$4:$H$555,6,0)),"",(VLOOKUP(B37,'KAYIT LİSTESİ'!$B$4:$H$555,6,0)))</f>
        <v>İSTANBUL</v>
      </c>
      <c r="G37" s="239"/>
      <c r="H37" s="179"/>
      <c r="I37" s="245">
        <v>2</v>
      </c>
      <c r="J37" s="246" t="s">
        <v>220</v>
      </c>
      <c r="K37" s="247" t="str">
        <f>IF(ISERROR(VLOOKUP(J37,'KAYIT LİSTESİ'!$B$4:$H$555,2,0)),"",(VLOOKUP(J37,'KAYIT LİSTESİ'!$B$4:$H$555,2,0)))</f>
        <v/>
      </c>
      <c r="L37" s="248" t="str">
        <f>IF(ISERROR(VLOOKUP(J37,'KAYIT LİSTESİ'!$B$4:$H$555,4,0)),"",(VLOOKUP(J37,'KAYIT LİSTESİ'!$B$4:$H$555,4,0)))</f>
        <v/>
      </c>
      <c r="M37" s="249" t="str">
        <f>IF(ISERROR(VLOOKUP(J37,'KAYIT LİSTESİ'!$B$4:$H$555,5,0)),"",(VLOOKUP(J37,'KAYIT LİSTESİ'!$B$4:$H$555,5,0)))</f>
        <v/>
      </c>
      <c r="N37" s="249" t="str">
        <f>IF(ISERROR(VLOOKUP(J37,'KAYIT LİSTESİ'!$B$4:$H$555,6,0)),"",(VLOOKUP(J37,'KAYIT LİSTESİ'!$B$4:$H$555,6,0)))</f>
        <v/>
      </c>
      <c r="O37" s="255"/>
    </row>
    <row r="38" spans="1:15" ht="46.5" customHeight="1" x14ac:dyDescent="0.2">
      <c r="A38" s="234">
        <v>3</v>
      </c>
      <c r="B38" s="235" t="s">
        <v>270</v>
      </c>
      <c r="C38" s="236">
        <f>IF(ISERROR(VLOOKUP(B38,'KAYIT LİSTESİ'!$B$4:$H$555,2,0)),"",(VLOOKUP(B38,'KAYIT LİSTESİ'!$B$4:$H$555,2,0)))</f>
        <v>344</v>
      </c>
      <c r="D38" s="237">
        <f>IF(ISERROR(VLOOKUP(B38,'KAYIT LİSTESİ'!$B$4:$H$555,4,0)),"",(VLOOKUP(B38,'KAYIT LİSTESİ'!$B$4:$H$555,4,0)))</f>
        <v>34848</v>
      </c>
      <c r="E38" s="238" t="str">
        <f>IF(ISERROR(VLOOKUP(B38,'KAYIT LİSTESİ'!$B$4:$H$555,5,0)),"",(VLOOKUP(B38,'KAYIT LİSTESİ'!$B$4:$H$555,5,0)))</f>
        <v>ERENCAN KAYA</v>
      </c>
      <c r="F38" s="238" t="str">
        <f>IF(ISERROR(VLOOKUP(B38,'KAYIT LİSTESİ'!$B$4:$H$555,6,0)),"",(VLOOKUP(B38,'KAYIT LİSTESİ'!$B$4:$H$555,6,0)))</f>
        <v>İSTANBUL</v>
      </c>
      <c r="G38" s="239"/>
      <c r="H38" s="179"/>
      <c r="I38" s="245">
        <v>3</v>
      </c>
      <c r="J38" s="246" t="s">
        <v>221</v>
      </c>
      <c r="K38" s="247" t="str">
        <f>IF(ISERROR(VLOOKUP(J38,'KAYIT LİSTESİ'!$B$4:$H$555,2,0)),"",(VLOOKUP(J38,'KAYIT LİSTESİ'!$B$4:$H$555,2,0)))</f>
        <v/>
      </c>
      <c r="L38" s="248" t="str">
        <f>IF(ISERROR(VLOOKUP(J38,'KAYIT LİSTESİ'!$B$4:$H$555,4,0)),"",(VLOOKUP(J38,'KAYIT LİSTESİ'!$B$4:$H$555,4,0)))</f>
        <v/>
      </c>
      <c r="M38" s="249" t="str">
        <f>IF(ISERROR(VLOOKUP(J38,'KAYIT LİSTESİ'!$B$4:$H$555,5,0)),"",(VLOOKUP(J38,'KAYIT LİSTESİ'!$B$4:$H$555,5,0)))</f>
        <v/>
      </c>
      <c r="N38" s="249" t="str">
        <f>IF(ISERROR(VLOOKUP(J38,'KAYIT LİSTESİ'!$B$4:$H$555,6,0)),"",(VLOOKUP(J38,'KAYIT LİSTESİ'!$B$4:$H$555,6,0)))</f>
        <v/>
      </c>
      <c r="O38" s="255"/>
    </row>
    <row r="39" spans="1:15" ht="46.5" customHeight="1" x14ac:dyDescent="0.2">
      <c r="A39" s="234">
        <v>4</v>
      </c>
      <c r="B39" s="235" t="s">
        <v>271</v>
      </c>
      <c r="C39" s="236">
        <f>IF(ISERROR(VLOOKUP(B39,'KAYIT LİSTESİ'!$B$4:$H$555,2,0)),"",(VLOOKUP(B39,'KAYIT LİSTESİ'!$B$4:$H$555,2,0)))</f>
        <v>345</v>
      </c>
      <c r="D39" s="237">
        <f>IF(ISERROR(VLOOKUP(B39,'KAYIT LİSTESİ'!$B$4:$H$555,4,0)),"",(VLOOKUP(B39,'KAYIT LİSTESİ'!$B$4:$H$555,4,0)))</f>
        <v>35886</v>
      </c>
      <c r="E39" s="238" t="str">
        <f>IF(ISERROR(VLOOKUP(B39,'KAYIT LİSTESİ'!$B$4:$H$555,5,0)),"",(VLOOKUP(B39,'KAYIT LİSTESİ'!$B$4:$H$555,5,0)))</f>
        <v>BEKİRHAN KABADAYI</v>
      </c>
      <c r="F39" s="238" t="str">
        <f>IF(ISERROR(VLOOKUP(B39,'KAYIT LİSTESİ'!$B$4:$H$555,6,0)),"",(VLOOKUP(B39,'KAYIT LİSTESİ'!$B$4:$H$555,6,0)))</f>
        <v>İSTANBUL</v>
      </c>
      <c r="G39" s="239"/>
      <c r="H39" s="179"/>
      <c r="I39" s="245">
        <v>4</v>
      </c>
      <c r="J39" s="246" t="s">
        <v>222</v>
      </c>
      <c r="K39" s="247" t="str">
        <f>IF(ISERROR(VLOOKUP(J39,'KAYIT LİSTESİ'!$B$4:$H$555,2,0)),"",(VLOOKUP(J39,'KAYIT LİSTESİ'!$B$4:$H$555,2,0)))</f>
        <v/>
      </c>
      <c r="L39" s="248" t="str">
        <f>IF(ISERROR(VLOOKUP(J39,'KAYIT LİSTESİ'!$B$4:$H$555,4,0)),"",(VLOOKUP(J39,'KAYIT LİSTESİ'!$B$4:$H$555,4,0)))</f>
        <v/>
      </c>
      <c r="M39" s="249" t="str">
        <f>IF(ISERROR(VLOOKUP(J39,'KAYIT LİSTESİ'!$B$4:$H$555,5,0)),"",(VLOOKUP(J39,'KAYIT LİSTESİ'!$B$4:$H$555,5,0)))</f>
        <v/>
      </c>
      <c r="N39" s="249" t="str">
        <f>IF(ISERROR(VLOOKUP(J39,'KAYIT LİSTESİ'!$B$4:$H$555,6,0)),"",(VLOOKUP(J39,'KAYIT LİSTESİ'!$B$4:$H$555,6,0)))</f>
        <v/>
      </c>
      <c r="O39" s="255"/>
    </row>
    <row r="40" spans="1:15" ht="46.5" customHeight="1" x14ac:dyDescent="0.2">
      <c r="A40" s="234">
        <v>5</v>
      </c>
      <c r="B40" s="235" t="s">
        <v>272</v>
      </c>
      <c r="C40" s="236">
        <f>IF(ISERROR(VLOOKUP(B40,'KAYIT LİSTESİ'!$B$4:$H$555,2,0)),"",(VLOOKUP(B40,'KAYIT LİSTESİ'!$B$4:$H$555,2,0)))</f>
        <v>346</v>
      </c>
      <c r="D40" s="237">
        <f>IF(ISERROR(VLOOKUP(B40,'KAYIT LİSTESİ'!$B$4:$H$555,4,0)),"",(VLOOKUP(B40,'KAYIT LİSTESİ'!$B$4:$H$555,4,0)))</f>
        <v>35529</v>
      </c>
      <c r="E40" s="238" t="str">
        <f>IF(ISERROR(VLOOKUP(B40,'KAYIT LİSTESİ'!$B$4:$H$555,5,0)),"",(VLOOKUP(B40,'KAYIT LİSTESİ'!$B$4:$H$555,5,0)))</f>
        <v>ÖZCAN ÇİFTÇİ</v>
      </c>
      <c r="F40" s="238" t="str">
        <f>IF(ISERROR(VLOOKUP(B40,'KAYIT LİSTESİ'!$B$4:$H$555,6,0)),"",(VLOOKUP(B40,'KAYIT LİSTESİ'!$B$4:$H$555,6,0)))</f>
        <v>İSTANBUL</v>
      </c>
      <c r="G40" s="239"/>
      <c r="H40" s="179"/>
      <c r="I40" s="245">
        <v>5</v>
      </c>
      <c r="J40" s="246" t="s">
        <v>223</v>
      </c>
      <c r="K40" s="247" t="str">
        <f>IF(ISERROR(VLOOKUP(J40,'KAYIT LİSTESİ'!$B$4:$H$555,2,0)),"",(VLOOKUP(J40,'KAYIT LİSTESİ'!$B$4:$H$555,2,0)))</f>
        <v/>
      </c>
      <c r="L40" s="248" t="str">
        <f>IF(ISERROR(VLOOKUP(J40,'KAYIT LİSTESİ'!$B$4:$H$555,4,0)),"",(VLOOKUP(J40,'KAYIT LİSTESİ'!$B$4:$H$555,4,0)))</f>
        <v/>
      </c>
      <c r="M40" s="249" t="str">
        <f>IF(ISERROR(VLOOKUP(J40,'KAYIT LİSTESİ'!$B$4:$H$555,5,0)),"",(VLOOKUP(J40,'KAYIT LİSTESİ'!$B$4:$H$555,5,0)))</f>
        <v/>
      </c>
      <c r="N40" s="249" t="str">
        <f>IF(ISERROR(VLOOKUP(J40,'KAYIT LİSTESİ'!$B$4:$H$555,6,0)),"",(VLOOKUP(J40,'KAYIT LİSTESİ'!$B$4:$H$555,6,0)))</f>
        <v/>
      </c>
      <c r="O40" s="255"/>
    </row>
    <row r="41" spans="1:15" ht="46.5" customHeight="1" x14ac:dyDescent="0.2">
      <c r="A41" s="234">
        <v>6</v>
      </c>
      <c r="B41" s="235" t="s">
        <v>273</v>
      </c>
      <c r="C41" s="236">
        <f>IF(ISERROR(VLOOKUP(B41,'KAYIT LİSTESİ'!$B$4:$H$555,2,0)),"",(VLOOKUP(B41,'KAYIT LİSTESİ'!$B$4:$H$555,2,0)))</f>
        <v>347</v>
      </c>
      <c r="D41" s="237">
        <f>IF(ISERROR(VLOOKUP(B41,'KAYIT LİSTESİ'!$B$4:$H$555,4,0)),"",(VLOOKUP(B41,'KAYIT LİSTESİ'!$B$4:$H$555,4,0)))</f>
        <v>33530</v>
      </c>
      <c r="E41" s="238" t="str">
        <f>IF(ISERROR(VLOOKUP(B41,'KAYIT LİSTESİ'!$B$4:$H$555,5,0)),"",(VLOOKUP(B41,'KAYIT LİSTESİ'!$B$4:$H$555,5,0)))</f>
        <v>ERDİ AKSU</v>
      </c>
      <c r="F41" s="238" t="str">
        <f>IF(ISERROR(VLOOKUP(B41,'KAYIT LİSTESİ'!$B$4:$H$555,6,0)),"",(VLOOKUP(B41,'KAYIT LİSTESİ'!$B$4:$H$555,6,0)))</f>
        <v>İSTANBUL</v>
      </c>
      <c r="G41" s="239"/>
      <c r="H41" s="179"/>
      <c r="I41" s="245">
        <v>6</v>
      </c>
      <c r="J41" s="246" t="s">
        <v>224</v>
      </c>
      <c r="K41" s="247" t="str">
        <f>IF(ISERROR(VLOOKUP(J41,'KAYIT LİSTESİ'!$B$4:$H$555,2,0)),"",(VLOOKUP(J41,'KAYIT LİSTESİ'!$B$4:$H$555,2,0)))</f>
        <v/>
      </c>
      <c r="L41" s="248" t="str">
        <f>IF(ISERROR(VLOOKUP(J41,'KAYIT LİSTESİ'!$B$4:$H$555,4,0)),"",(VLOOKUP(J41,'KAYIT LİSTESİ'!$B$4:$H$555,4,0)))</f>
        <v/>
      </c>
      <c r="M41" s="249" t="str">
        <f>IF(ISERROR(VLOOKUP(J41,'KAYIT LİSTESİ'!$B$4:$H$555,5,0)),"",(VLOOKUP(J41,'KAYIT LİSTESİ'!$B$4:$H$555,5,0)))</f>
        <v/>
      </c>
      <c r="N41" s="249" t="str">
        <f>IF(ISERROR(VLOOKUP(J41,'KAYIT LİSTESİ'!$B$4:$H$555,6,0)),"",(VLOOKUP(J41,'KAYIT LİSTESİ'!$B$4:$H$555,6,0)))</f>
        <v/>
      </c>
      <c r="O41" s="255"/>
    </row>
    <row r="42" spans="1:15" ht="46.5" customHeight="1" x14ac:dyDescent="0.2">
      <c r="A42" s="234">
        <v>7</v>
      </c>
      <c r="B42" s="235" t="s">
        <v>274</v>
      </c>
      <c r="C42" s="236" t="str">
        <f>IF(ISERROR(VLOOKUP(B42,'KAYIT LİSTESİ'!$B$4:$H$555,2,0)),"",(VLOOKUP(B42,'KAYIT LİSTESİ'!$B$4:$H$555,2,0)))</f>
        <v/>
      </c>
      <c r="D42" s="237" t="str">
        <f>IF(ISERROR(VLOOKUP(B42,'KAYIT LİSTESİ'!$B$4:$H$555,4,0)),"",(VLOOKUP(B42,'KAYIT LİSTESİ'!$B$4:$H$555,4,0)))</f>
        <v/>
      </c>
      <c r="E42" s="238" t="str">
        <f>IF(ISERROR(VLOOKUP(B42,'KAYIT LİSTESİ'!$B$4:$H$555,5,0)),"",(VLOOKUP(B42,'KAYIT LİSTESİ'!$B$4:$H$555,5,0)))</f>
        <v/>
      </c>
      <c r="F42" s="238" t="str">
        <f>IF(ISERROR(VLOOKUP(B42,'KAYIT LİSTESİ'!$B$4:$H$555,6,0)),"",(VLOOKUP(B42,'KAYIT LİSTESİ'!$B$4:$H$555,6,0)))</f>
        <v/>
      </c>
      <c r="G42" s="239"/>
      <c r="H42" s="179"/>
      <c r="I42" s="245">
        <v>7</v>
      </c>
      <c r="J42" s="246" t="s">
        <v>225</v>
      </c>
      <c r="K42" s="247" t="str">
        <f>IF(ISERROR(VLOOKUP(J42,'KAYIT LİSTESİ'!$B$4:$H$555,2,0)),"",(VLOOKUP(J42,'KAYIT LİSTESİ'!$B$4:$H$555,2,0)))</f>
        <v/>
      </c>
      <c r="L42" s="248" t="str">
        <f>IF(ISERROR(VLOOKUP(J42,'KAYIT LİSTESİ'!$B$4:$H$555,4,0)),"",(VLOOKUP(J42,'KAYIT LİSTESİ'!$B$4:$H$555,4,0)))</f>
        <v/>
      </c>
      <c r="M42" s="249" t="str">
        <f>IF(ISERROR(VLOOKUP(J42,'KAYIT LİSTESİ'!$B$4:$H$555,5,0)),"",(VLOOKUP(J42,'KAYIT LİSTESİ'!$B$4:$H$555,5,0)))</f>
        <v/>
      </c>
      <c r="N42" s="249" t="str">
        <f>IF(ISERROR(VLOOKUP(J42,'KAYIT LİSTESİ'!$B$4:$H$555,6,0)),"",(VLOOKUP(J42,'KAYIT LİSTESİ'!$B$4:$H$555,6,0)))</f>
        <v/>
      </c>
      <c r="O42" s="255"/>
    </row>
    <row r="43" spans="1:15" ht="46.5" customHeight="1" x14ac:dyDescent="0.2">
      <c r="A43" s="234">
        <v>8</v>
      </c>
      <c r="B43" s="235" t="s">
        <v>275</v>
      </c>
      <c r="C43" s="236" t="str">
        <f>IF(ISERROR(VLOOKUP(B43,'KAYIT LİSTESİ'!$B$4:$H$555,2,0)),"",(VLOOKUP(B43,'KAYIT LİSTESİ'!$B$4:$H$555,2,0)))</f>
        <v/>
      </c>
      <c r="D43" s="237" t="str">
        <f>IF(ISERROR(VLOOKUP(B43,'KAYIT LİSTESİ'!$B$4:$H$555,4,0)),"",(VLOOKUP(B43,'KAYIT LİSTESİ'!$B$4:$H$555,4,0)))</f>
        <v/>
      </c>
      <c r="E43" s="238" t="str">
        <f>IF(ISERROR(VLOOKUP(B43,'KAYIT LİSTESİ'!$B$4:$H$555,5,0)),"",(VLOOKUP(B43,'KAYIT LİSTESİ'!$B$4:$H$555,5,0)))</f>
        <v/>
      </c>
      <c r="F43" s="238" t="str">
        <f>IF(ISERROR(VLOOKUP(B43,'KAYIT LİSTESİ'!$B$4:$H$555,6,0)),"",(VLOOKUP(B43,'KAYIT LİSTESİ'!$B$4:$H$555,6,0)))</f>
        <v/>
      </c>
      <c r="G43" s="239"/>
      <c r="H43" s="179"/>
      <c r="I43" s="245">
        <v>8</v>
      </c>
      <c r="J43" s="246" t="s">
        <v>226</v>
      </c>
      <c r="K43" s="247" t="str">
        <f>IF(ISERROR(VLOOKUP(J43,'KAYIT LİSTESİ'!$B$4:$H$555,2,0)),"",(VLOOKUP(J43,'KAYIT LİSTESİ'!$B$4:$H$555,2,0)))</f>
        <v/>
      </c>
      <c r="L43" s="248" t="str">
        <f>IF(ISERROR(VLOOKUP(J43,'KAYIT LİSTESİ'!$B$4:$H$555,4,0)),"",(VLOOKUP(J43,'KAYIT LİSTESİ'!$B$4:$H$555,4,0)))</f>
        <v/>
      </c>
      <c r="M43" s="249" t="str">
        <f>IF(ISERROR(VLOOKUP(J43,'KAYIT LİSTESİ'!$B$4:$H$555,5,0)),"",(VLOOKUP(J43,'KAYIT LİSTESİ'!$B$4:$H$555,5,0)))</f>
        <v/>
      </c>
      <c r="N43" s="249" t="str">
        <f>IF(ISERROR(VLOOKUP(J43,'KAYIT LİSTESİ'!$B$4:$H$555,6,0)),"",(VLOOKUP(J43,'KAYIT LİSTESİ'!$B$4:$H$555,6,0)))</f>
        <v/>
      </c>
      <c r="O43" s="255"/>
    </row>
    <row r="44" spans="1:15" ht="46.5" customHeight="1" x14ac:dyDescent="0.2">
      <c r="A44" s="179"/>
      <c r="B44" s="179"/>
      <c r="C44" s="179"/>
      <c r="D44" s="179"/>
      <c r="E44" s="179"/>
      <c r="F44" s="179"/>
      <c r="G44" s="179"/>
      <c r="H44" s="179"/>
      <c r="I44" s="332" t="s">
        <v>301</v>
      </c>
      <c r="J44" s="332"/>
      <c r="K44" s="332"/>
      <c r="L44" s="332"/>
      <c r="M44" s="332"/>
      <c r="N44" s="332"/>
      <c r="O44" s="332"/>
    </row>
    <row r="45" spans="1:15" ht="46.5" customHeight="1" x14ac:dyDescent="0.2">
      <c r="A45" s="179"/>
      <c r="B45" s="179"/>
      <c r="C45" s="179"/>
      <c r="D45" s="179"/>
      <c r="E45" s="179"/>
      <c r="F45" s="179"/>
      <c r="G45" s="179"/>
      <c r="H45" s="179"/>
      <c r="I45" s="165" t="s">
        <v>316</v>
      </c>
      <c r="J45" s="165" t="s">
        <v>61</v>
      </c>
      <c r="K45" s="165" t="s">
        <v>60</v>
      </c>
      <c r="L45" s="166" t="s">
        <v>12</v>
      </c>
      <c r="M45" s="167" t="s">
        <v>13</v>
      </c>
      <c r="N45" s="167" t="s">
        <v>311</v>
      </c>
      <c r="O45" s="168" t="s">
        <v>137</v>
      </c>
    </row>
    <row r="46" spans="1:15" ht="46.5" customHeight="1" x14ac:dyDescent="0.2">
      <c r="A46" s="179"/>
      <c r="B46" s="179"/>
      <c r="C46" s="179"/>
      <c r="D46" s="179"/>
      <c r="E46" s="179"/>
      <c r="F46" s="179"/>
      <c r="G46" s="179"/>
      <c r="H46" s="179"/>
      <c r="I46" s="234">
        <v>1</v>
      </c>
      <c r="J46" s="235" t="s">
        <v>276</v>
      </c>
      <c r="K46" s="236" t="str">
        <f>IF(ISERROR(VLOOKUP(J46,'KAYIT LİSTESİ'!$B$4:$H$555,2,0)),"",(VLOOKUP(J46,'KAYIT LİSTESİ'!$B$4:$H$555,2,0)))</f>
        <v/>
      </c>
      <c r="L46" s="237" t="str">
        <f>IF(ISERROR(VLOOKUP(J46,'KAYIT LİSTESİ'!$B$4:$H$555,4,0)),"",(VLOOKUP(J46,'KAYIT LİSTESİ'!$B$4:$H$555,4,0)))</f>
        <v/>
      </c>
      <c r="M46" s="238" t="str">
        <f>IF(ISERROR(VLOOKUP(J46,'KAYIT LİSTESİ'!$B$4:$H$555,5,0)),"",(VLOOKUP(J46,'KAYIT LİSTESİ'!$B$4:$H$555,5,0)))</f>
        <v/>
      </c>
      <c r="N46" s="238" t="str">
        <f>IF(ISERROR(VLOOKUP(J46,'KAYIT LİSTESİ'!$B$4:$H$555,6,0)),"",(VLOOKUP(J46,'KAYIT LİSTESİ'!$B$4:$H$555,6,0)))</f>
        <v/>
      </c>
      <c r="O46" s="239"/>
    </row>
    <row r="47" spans="1:15" ht="46.5" customHeight="1" x14ac:dyDescent="0.2">
      <c r="A47" s="179"/>
      <c r="B47" s="179"/>
      <c r="C47" s="179"/>
      <c r="D47" s="179"/>
      <c r="E47" s="179"/>
      <c r="F47" s="179"/>
      <c r="G47" s="179"/>
      <c r="H47" s="179"/>
      <c r="I47" s="234">
        <v>2</v>
      </c>
      <c r="J47" s="235" t="s">
        <v>277</v>
      </c>
      <c r="K47" s="236" t="str">
        <f>IF(ISERROR(VLOOKUP(J47,'KAYIT LİSTESİ'!$B$4:$H$555,2,0)),"",(VLOOKUP(J47,'KAYIT LİSTESİ'!$B$4:$H$555,2,0)))</f>
        <v/>
      </c>
      <c r="L47" s="237" t="str">
        <f>IF(ISERROR(VLOOKUP(J47,'KAYIT LİSTESİ'!$B$4:$H$555,4,0)),"",(VLOOKUP(J47,'KAYIT LİSTESİ'!$B$4:$H$555,4,0)))</f>
        <v/>
      </c>
      <c r="M47" s="238" t="str">
        <f>IF(ISERROR(VLOOKUP(J47,'KAYIT LİSTESİ'!$B$4:$H$555,5,0)),"",(VLOOKUP(J47,'KAYIT LİSTESİ'!$B$4:$H$555,5,0)))</f>
        <v/>
      </c>
      <c r="N47" s="238" t="str">
        <f>IF(ISERROR(VLOOKUP(J47,'KAYIT LİSTESİ'!$B$4:$H$555,6,0)),"",(VLOOKUP(J47,'KAYIT LİSTESİ'!$B$4:$H$555,6,0)))</f>
        <v/>
      </c>
      <c r="O47" s="239"/>
    </row>
    <row r="48" spans="1:15" ht="46.5" customHeight="1" x14ac:dyDescent="0.2">
      <c r="A48" s="179"/>
      <c r="B48" s="179"/>
      <c r="C48" s="179"/>
      <c r="D48" s="179"/>
      <c r="E48" s="179"/>
      <c r="F48" s="179"/>
      <c r="G48" s="179"/>
      <c r="H48" s="179"/>
      <c r="I48" s="234">
        <v>3</v>
      </c>
      <c r="J48" s="235" t="s">
        <v>278</v>
      </c>
      <c r="K48" s="236" t="str">
        <f>IF(ISERROR(VLOOKUP(J48,'KAYIT LİSTESİ'!$B$4:$H$555,2,0)),"",(VLOOKUP(J48,'KAYIT LİSTESİ'!$B$4:$H$555,2,0)))</f>
        <v/>
      </c>
      <c r="L48" s="237" t="str">
        <f>IF(ISERROR(VLOOKUP(J48,'KAYIT LİSTESİ'!$B$4:$H$555,4,0)),"",(VLOOKUP(J48,'KAYIT LİSTESİ'!$B$4:$H$555,4,0)))</f>
        <v/>
      </c>
      <c r="M48" s="238" t="str">
        <f>IF(ISERROR(VLOOKUP(J48,'KAYIT LİSTESİ'!$B$4:$H$555,5,0)),"",(VLOOKUP(J48,'KAYIT LİSTESİ'!$B$4:$H$555,5,0)))</f>
        <v/>
      </c>
      <c r="N48" s="238" t="str">
        <f>IF(ISERROR(VLOOKUP(J48,'KAYIT LİSTESİ'!$B$4:$H$555,6,0)),"",(VLOOKUP(J48,'KAYIT LİSTESİ'!$B$4:$H$555,6,0)))</f>
        <v/>
      </c>
      <c r="O48" s="239"/>
    </row>
    <row r="49" spans="1:15" ht="46.5" customHeight="1" x14ac:dyDescent="0.2">
      <c r="A49" s="179"/>
      <c r="B49" s="179"/>
      <c r="C49" s="179"/>
      <c r="D49" s="179"/>
      <c r="E49" s="179"/>
      <c r="F49" s="179"/>
      <c r="G49" s="179"/>
      <c r="H49" s="179"/>
      <c r="I49" s="234">
        <v>4</v>
      </c>
      <c r="J49" s="235" t="s">
        <v>279</v>
      </c>
      <c r="K49" s="236" t="str">
        <f>IF(ISERROR(VLOOKUP(J49,'KAYIT LİSTESİ'!$B$4:$H$555,2,0)),"",(VLOOKUP(J49,'KAYIT LİSTESİ'!$B$4:$H$555,2,0)))</f>
        <v/>
      </c>
      <c r="L49" s="237" t="str">
        <f>IF(ISERROR(VLOOKUP(J49,'KAYIT LİSTESİ'!$B$4:$H$555,4,0)),"",(VLOOKUP(J49,'KAYIT LİSTESİ'!$B$4:$H$555,4,0)))</f>
        <v/>
      </c>
      <c r="M49" s="238" t="str">
        <f>IF(ISERROR(VLOOKUP(J49,'KAYIT LİSTESİ'!$B$4:$H$555,5,0)),"",(VLOOKUP(J49,'KAYIT LİSTESİ'!$B$4:$H$555,5,0)))</f>
        <v/>
      </c>
      <c r="N49" s="238" t="str">
        <f>IF(ISERROR(VLOOKUP(J49,'KAYIT LİSTESİ'!$B$4:$H$555,6,0)),"",(VLOOKUP(J49,'KAYIT LİSTESİ'!$B$4:$H$555,6,0)))</f>
        <v/>
      </c>
      <c r="O49" s="239"/>
    </row>
    <row r="50" spans="1:15" ht="46.5" customHeight="1" x14ac:dyDescent="0.2">
      <c r="A50" s="179"/>
      <c r="B50" s="179"/>
      <c r="C50" s="179"/>
      <c r="D50" s="179"/>
      <c r="E50" s="179"/>
      <c r="F50" s="179"/>
      <c r="G50" s="179"/>
      <c r="H50" s="179"/>
      <c r="I50" s="234">
        <v>5</v>
      </c>
      <c r="J50" s="235" t="s">
        <v>280</v>
      </c>
      <c r="K50" s="236" t="str">
        <f>IF(ISERROR(VLOOKUP(J50,'KAYIT LİSTESİ'!$B$4:$H$555,2,0)),"",(VLOOKUP(J50,'KAYIT LİSTESİ'!$B$4:$H$555,2,0)))</f>
        <v/>
      </c>
      <c r="L50" s="237" t="str">
        <f>IF(ISERROR(VLOOKUP(J50,'KAYIT LİSTESİ'!$B$4:$H$555,4,0)),"",(VLOOKUP(J50,'KAYIT LİSTESİ'!$B$4:$H$555,4,0)))</f>
        <v/>
      </c>
      <c r="M50" s="238" t="str">
        <f>IF(ISERROR(VLOOKUP(J50,'KAYIT LİSTESİ'!$B$4:$H$555,5,0)),"",(VLOOKUP(J50,'KAYIT LİSTESİ'!$B$4:$H$555,5,0)))</f>
        <v/>
      </c>
      <c r="N50" s="238" t="str">
        <f>IF(ISERROR(VLOOKUP(J50,'KAYIT LİSTESİ'!$B$4:$H$555,6,0)),"",(VLOOKUP(J50,'KAYIT LİSTESİ'!$B$4:$H$555,6,0)))</f>
        <v/>
      </c>
      <c r="O50" s="239"/>
    </row>
    <row r="51" spans="1:15" ht="46.5" customHeight="1" x14ac:dyDescent="0.2">
      <c r="A51" s="179"/>
      <c r="B51" s="179"/>
      <c r="C51" s="179"/>
      <c r="D51" s="179"/>
      <c r="E51" s="179"/>
      <c r="F51" s="179"/>
      <c r="G51" s="179"/>
      <c r="H51" s="179"/>
      <c r="I51" s="234">
        <v>6</v>
      </c>
      <c r="J51" s="235" t="s">
        <v>281</v>
      </c>
      <c r="K51" s="236" t="str">
        <f>IF(ISERROR(VLOOKUP(J51,'KAYIT LİSTESİ'!$B$4:$H$555,2,0)),"",(VLOOKUP(J51,'KAYIT LİSTESİ'!$B$4:$H$555,2,0)))</f>
        <v/>
      </c>
      <c r="L51" s="237" t="str">
        <f>IF(ISERROR(VLOOKUP(J51,'KAYIT LİSTESİ'!$B$4:$H$555,4,0)),"",(VLOOKUP(J51,'KAYIT LİSTESİ'!$B$4:$H$555,4,0)))</f>
        <v/>
      </c>
      <c r="M51" s="238" t="str">
        <f>IF(ISERROR(VLOOKUP(J51,'KAYIT LİSTESİ'!$B$4:$H$555,5,0)),"",(VLOOKUP(J51,'KAYIT LİSTESİ'!$B$4:$H$555,5,0)))</f>
        <v/>
      </c>
      <c r="N51" s="238" t="str">
        <f>IF(ISERROR(VLOOKUP(J51,'KAYIT LİSTESİ'!$B$4:$H$555,6,0)),"",(VLOOKUP(J51,'KAYIT LİSTESİ'!$B$4:$H$555,6,0)))</f>
        <v/>
      </c>
      <c r="O51" s="239"/>
    </row>
    <row r="52" spans="1:15" ht="46.5" customHeight="1" x14ac:dyDescent="0.2">
      <c r="A52" s="179"/>
      <c r="B52" s="179"/>
      <c r="C52" s="179"/>
      <c r="D52" s="179"/>
      <c r="E52" s="179"/>
      <c r="F52" s="179"/>
      <c r="G52" s="179"/>
      <c r="H52" s="179"/>
      <c r="I52" s="234">
        <v>7</v>
      </c>
      <c r="J52" s="235" t="s">
        <v>282</v>
      </c>
      <c r="K52" s="236" t="str">
        <f>IF(ISERROR(VLOOKUP(J52,'KAYIT LİSTESİ'!$B$4:$H$555,2,0)),"",(VLOOKUP(J52,'KAYIT LİSTESİ'!$B$4:$H$555,2,0)))</f>
        <v/>
      </c>
      <c r="L52" s="237" t="str">
        <f>IF(ISERROR(VLOOKUP(J52,'KAYIT LİSTESİ'!$B$4:$H$555,4,0)),"",(VLOOKUP(J52,'KAYIT LİSTESİ'!$B$4:$H$555,4,0)))</f>
        <v/>
      </c>
      <c r="M52" s="238" t="str">
        <f>IF(ISERROR(VLOOKUP(J52,'KAYIT LİSTESİ'!$B$4:$H$555,5,0)),"",(VLOOKUP(J52,'KAYIT LİSTESİ'!$B$4:$H$555,5,0)))</f>
        <v/>
      </c>
      <c r="N52" s="238" t="str">
        <f>IF(ISERROR(VLOOKUP(J52,'KAYIT LİSTESİ'!$B$4:$H$555,6,0)),"",(VLOOKUP(J52,'KAYIT LİSTESİ'!$B$4:$H$555,6,0)))</f>
        <v/>
      </c>
      <c r="O52" s="239"/>
    </row>
    <row r="53" spans="1:15" ht="46.5" customHeight="1" x14ac:dyDescent="0.2">
      <c r="A53" s="179"/>
      <c r="B53" s="179"/>
      <c r="C53" s="179"/>
      <c r="D53" s="179"/>
      <c r="E53" s="179"/>
      <c r="F53" s="179"/>
      <c r="G53" s="179"/>
      <c r="H53" s="179"/>
      <c r="I53" s="234">
        <v>8</v>
      </c>
      <c r="J53" s="235" t="s">
        <v>283</v>
      </c>
      <c r="K53" s="236" t="str">
        <f>IF(ISERROR(VLOOKUP(J53,'KAYIT LİSTESİ'!$B$4:$H$555,2,0)),"",(VLOOKUP(J53,'KAYIT LİSTESİ'!$B$4:$H$555,2,0)))</f>
        <v/>
      </c>
      <c r="L53" s="237" t="str">
        <f>IF(ISERROR(VLOOKUP(J53,'KAYIT LİSTESİ'!$B$4:$H$555,4,0)),"",(VLOOKUP(J53,'KAYIT LİSTESİ'!$B$4:$H$555,4,0)))</f>
        <v/>
      </c>
      <c r="M53" s="238" t="str">
        <f>IF(ISERROR(VLOOKUP(J53,'KAYIT LİSTESİ'!$B$4:$H$555,5,0)),"",(VLOOKUP(J53,'KAYIT LİSTESİ'!$B$4:$H$555,5,0)))</f>
        <v/>
      </c>
      <c r="N53" s="238" t="str">
        <f>IF(ISERROR(VLOOKUP(J53,'KAYIT LİSTESİ'!$B$4:$H$555,6,0)),"",(VLOOKUP(J53,'KAYIT LİSTESİ'!$B$4:$H$555,6,0)))</f>
        <v/>
      </c>
      <c r="O53" s="239"/>
    </row>
    <row r="54" spans="1:15" ht="46.5" customHeight="1" x14ac:dyDescent="0.2">
      <c r="A54" s="377" t="s">
        <v>298</v>
      </c>
      <c r="B54" s="377"/>
      <c r="C54" s="377"/>
      <c r="D54" s="377"/>
      <c r="E54" s="377"/>
      <c r="F54" s="377"/>
      <c r="G54" s="377"/>
      <c r="H54" s="179"/>
      <c r="I54" s="179"/>
      <c r="J54" s="179"/>
      <c r="K54" s="179"/>
      <c r="L54" s="179"/>
      <c r="M54" s="179"/>
      <c r="N54" s="179"/>
      <c r="O54" s="179"/>
    </row>
    <row r="55" spans="1:15" ht="46.5" customHeight="1" x14ac:dyDescent="0.2">
      <c r="A55" s="165" t="s">
        <v>316</v>
      </c>
      <c r="B55" s="165" t="s">
        <v>61</v>
      </c>
      <c r="C55" s="165" t="s">
        <v>60</v>
      </c>
      <c r="D55" s="166" t="s">
        <v>12</v>
      </c>
      <c r="E55" s="167" t="s">
        <v>13</v>
      </c>
      <c r="F55" s="167" t="s">
        <v>311</v>
      </c>
      <c r="G55" s="165" t="s">
        <v>137</v>
      </c>
      <c r="H55" s="179"/>
      <c r="I55" s="179"/>
      <c r="J55" s="179"/>
      <c r="K55" s="179"/>
      <c r="L55" s="179"/>
      <c r="M55" s="179"/>
      <c r="N55" s="179"/>
      <c r="O55" s="179"/>
    </row>
    <row r="56" spans="1:15" ht="103.5" customHeight="1" x14ac:dyDescent="0.2">
      <c r="A56" s="234">
        <v>1</v>
      </c>
      <c r="B56" s="235" t="s">
        <v>302</v>
      </c>
      <c r="C56" s="223" t="str">
        <f>IF(ISERROR(VLOOKUP(B56,'KAYIT LİSTESİ'!$B$4:$H$555,2,0)),"",(VLOOKUP(B56,'KAYIT LİSTESİ'!$B$4:$H$555,2,0)))</f>
        <v/>
      </c>
      <c r="D56" s="257" t="str">
        <f>IF(ISERROR(VLOOKUP(B56,'KAYIT LİSTESİ'!$B$4:$H$555,4,0)),"",(VLOOKUP(B56,'KAYIT LİSTESİ'!$B$4:$H$555,4,0)))</f>
        <v/>
      </c>
      <c r="E56" s="258" t="str">
        <f>IF(ISERROR(VLOOKUP(B56,'KAYIT LİSTESİ'!$B$4:$H$555,5,0)),"",(VLOOKUP(B56,'KAYIT LİSTESİ'!$B$4:$H$555,5,0)))</f>
        <v/>
      </c>
      <c r="F56" s="238" t="str">
        <f>IF(ISERROR(VLOOKUP(B56,'KAYIT LİSTESİ'!$B$4:$H$555,6,0)),"",(VLOOKUP(B56,'KAYIT LİSTESİ'!$B$4:$H$555,6,0)))</f>
        <v/>
      </c>
      <c r="G56" s="244"/>
      <c r="H56" s="179"/>
      <c r="I56" s="179"/>
      <c r="J56" s="179"/>
      <c r="K56" s="179"/>
      <c r="L56" s="179"/>
      <c r="M56" s="179"/>
      <c r="N56" s="179"/>
      <c r="O56" s="179"/>
    </row>
    <row r="57" spans="1:15" ht="103.5" customHeight="1" x14ac:dyDescent="0.2">
      <c r="A57" s="234">
        <v>2</v>
      </c>
      <c r="B57" s="235" t="s">
        <v>303</v>
      </c>
      <c r="C57" s="223" t="str">
        <f>IF(ISERROR(VLOOKUP(B57,'KAYIT LİSTESİ'!$B$4:$H$555,2,0)),"",(VLOOKUP(B57,'KAYIT LİSTESİ'!$B$4:$H$555,2,0)))</f>
        <v/>
      </c>
      <c r="D57" s="257" t="str">
        <f>IF(ISERROR(VLOOKUP(B57,'KAYIT LİSTESİ'!$B$4:$H$555,4,0)),"",(VLOOKUP(B57,'KAYIT LİSTESİ'!$B$4:$H$555,4,0)))</f>
        <v/>
      </c>
      <c r="E57" s="258" t="str">
        <f>IF(ISERROR(VLOOKUP(B57,'KAYIT LİSTESİ'!$B$4:$H$555,5,0)),"",(VLOOKUP(B57,'KAYIT LİSTESİ'!$B$4:$H$555,5,0)))</f>
        <v/>
      </c>
      <c r="F57" s="238" t="str">
        <f>IF(ISERROR(VLOOKUP(B57,'KAYIT LİSTESİ'!$B$4:$H$555,6,0)),"",(VLOOKUP(B57,'KAYIT LİSTESİ'!$B$4:$H$555,6,0)))</f>
        <v/>
      </c>
      <c r="G57" s="244"/>
      <c r="H57" s="179"/>
      <c r="I57" s="179"/>
      <c r="J57" s="179"/>
      <c r="K57" s="179"/>
      <c r="L57" s="179"/>
      <c r="M57" s="179"/>
      <c r="N57" s="179"/>
      <c r="O57" s="179"/>
    </row>
    <row r="58" spans="1:15" ht="103.5" customHeight="1" x14ac:dyDescent="0.2">
      <c r="A58" s="234">
        <v>3</v>
      </c>
      <c r="B58" s="235" t="s">
        <v>304</v>
      </c>
      <c r="C58" s="223" t="str">
        <f>IF(ISERROR(VLOOKUP(B58,'KAYIT LİSTESİ'!$B$4:$H$555,2,0)),"",(VLOOKUP(B58,'KAYIT LİSTESİ'!$B$4:$H$555,2,0)))</f>
        <v/>
      </c>
      <c r="D58" s="257" t="str">
        <f>IF(ISERROR(VLOOKUP(B58,'KAYIT LİSTESİ'!$B$4:$H$555,4,0)),"",(VLOOKUP(B58,'KAYIT LİSTESİ'!$B$4:$H$555,4,0)))</f>
        <v/>
      </c>
      <c r="E58" s="258" t="str">
        <f>IF(ISERROR(VLOOKUP(B58,'KAYIT LİSTESİ'!$B$4:$H$555,5,0)),"",(VLOOKUP(B58,'KAYIT LİSTESİ'!$B$4:$H$555,5,0)))</f>
        <v/>
      </c>
      <c r="F58" s="238" t="str">
        <f>IF(ISERROR(VLOOKUP(B58,'KAYIT LİSTESİ'!$B$4:$H$555,6,0)),"",(VLOOKUP(B58,'KAYIT LİSTESİ'!$B$4:$H$555,6,0)))</f>
        <v/>
      </c>
      <c r="G58" s="244"/>
      <c r="H58" s="179"/>
      <c r="I58" s="179"/>
      <c r="J58" s="179"/>
      <c r="K58" s="179"/>
      <c r="L58" s="179"/>
      <c r="M58" s="179"/>
      <c r="N58" s="179"/>
      <c r="O58" s="179"/>
    </row>
    <row r="59" spans="1:15" ht="103.5" customHeight="1" x14ac:dyDescent="0.2">
      <c r="A59" s="234">
        <v>4</v>
      </c>
      <c r="B59" s="235" t="s">
        <v>305</v>
      </c>
      <c r="C59" s="223" t="str">
        <f>IF(ISERROR(VLOOKUP(B59,'KAYIT LİSTESİ'!$B$4:$H$555,2,0)),"",(VLOOKUP(B59,'KAYIT LİSTESİ'!$B$4:$H$555,2,0)))</f>
        <v/>
      </c>
      <c r="D59" s="257" t="str">
        <f>IF(ISERROR(VLOOKUP(B59,'KAYIT LİSTESİ'!$B$4:$H$555,4,0)),"",(VLOOKUP(B59,'KAYIT LİSTESİ'!$B$4:$H$555,4,0)))</f>
        <v/>
      </c>
      <c r="E59" s="258" t="str">
        <f>IF(ISERROR(VLOOKUP(B59,'KAYIT LİSTESİ'!$B$4:$H$555,5,0)),"",(VLOOKUP(B59,'KAYIT LİSTESİ'!$B$4:$H$555,5,0)))</f>
        <v/>
      </c>
      <c r="F59" s="238" t="str">
        <f>IF(ISERROR(VLOOKUP(B59,'KAYIT LİSTESİ'!$B$4:$H$555,6,0)),"",(VLOOKUP(B59,'KAYIT LİSTESİ'!$B$4:$H$555,6,0)))</f>
        <v/>
      </c>
      <c r="G59" s="244"/>
      <c r="H59" s="179"/>
      <c r="I59" s="179"/>
      <c r="J59" s="179"/>
      <c r="K59" s="179"/>
      <c r="L59" s="179"/>
      <c r="M59" s="179"/>
      <c r="N59" s="179"/>
      <c r="O59" s="179"/>
    </row>
    <row r="60" spans="1:15" ht="103.5" customHeight="1" x14ac:dyDescent="0.2">
      <c r="A60" s="234">
        <v>5</v>
      </c>
      <c r="B60" s="235" t="s">
        <v>306</v>
      </c>
      <c r="C60" s="223" t="str">
        <f>IF(ISERROR(VLOOKUP(B60,'KAYIT LİSTESİ'!$B$4:$H$555,2,0)),"",(VLOOKUP(B60,'KAYIT LİSTESİ'!$B$4:$H$555,2,0)))</f>
        <v/>
      </c>
      <c r="D60" s="257" t="str">
        <f>IF(ISERROR(VLOOKUP(B60,'KAYIT LİSTESİ'!$B$4:$H$555,4,0)),"",(VLOOKUP(B60,'KAYIT LİSTESİ'!$B$4:$H$555,4,0)))</f>
        <v/>
      </c>
      <c r="E60" s="258" t="str">
        <f>IF(ISERROR(VLOOKUP(B60,'KAYIT LİSTESİ'!$B$4:$H$555,5,0)),"",(VLOOKUP(B60,'KAYIT LİSTESİ'!$B$4:$H$555,5,0)))</f>
        <v/>
      </c>
      <c r="F60" s="238" t="str">
        <f>IF(ISERROR(VLOOKUP(B60,'KAYIT LİSTESİ'!$B$4:$H$555,6,0)),"",(VLOOKUP(B60,'KAYIT LİSTESİ'!$B$4:$H$555,6,0)))</f>
        <v/>
      </c>
      <c r="G60" s="244"/>
      <c r="H60" s="179"/>
      <c r="I60" s="179"/>
      <c r="J60" s="179"/>
      <c r="K60" s="179"/>
      <c r="L60" s="179"/>
      <c r="M60" s="179"/>
      <c r="N60" s="179"/>
      <c r="O60" s="179"/>
    </row>
    <row r="61" spans="1:15" ht="103.5" customHeight="1" x14ac:dyDescent="0.2">
      <c r="A61" s="234">
        <v>6</v>
      </c>
      <c r="B61" s="235" t="s">
        <v>307</v>
      </c>
      <c r="C61" s="223" t="str">
        <f>IF(ISERROR(VLOOKUP(B61,'KAYIT LİSTESİ'!$B$4:$H$555,2,0)),"",(VLOOKUP(B61,'KAYIT LİSTESİ'!$B$4:$H$555,2,0)))</f>
        <v/>
      </c>
      <c r="D61" s="257" t="str">
        <f>IF(ISERROR(VLOOKUP(B61,'KAYIT LİSTESİ'!$B$4:$H$555,4,0)),"",(VLOOKUP(B61,'KAYIT LİSTESİ'!$B$4:$H$555,4,0)))</f>
        <v/>
      </c>
      <c r="E61" s="258" t="str">
        <f>IF(ISERROR(VLOOKUP(B61,'KAYIT LİSTESİ'!$B$4:$H$555,5,0)),"",(VLOOKUP(B61,'KAYIT LİSTESİ'!$B$4:$H$555,5,0)))</f>
        <v/>
      </c>
      <c r="F61" s="238" t="str">
        <f>IF(ISERROR(VLOOKUP(B61,'KAYIT LİSTESİ'!$B$4:$H$555,6,0)),"",(VLOOKUP(B61,'KAYIT LİSTESİ'!$B$4:$H$555,6,0)))</f>
        <v/>
      </c>
      <c r="G61" s="244"/>
      <c r="H61" s="179"/>
      <c r="I61" s="179"/>
      <c r="J61" s="179"/>
      <c r="K61" s="179"/>
      <c r="L61" s="179"/>
      <c r="M61" s="179"/>
      <c r="N61" s="179"/>
      <c r="O61" s="179"/>
    </row>
    <row r="62" spans="1:15" ht="103.5" customHeight="1" x14ac:dyDescent="0.2">
      <c r="A62" s="234">
        <v>7</v>
      </c>
      <c r="B62" s="235" t="s">
        <v>308</v>
      </c>
      <c r="C62" s="223" t="str">
        <f>IF(ISERROR(VLOOKUP(B62,'KAYIT LİSTESİ'!$B$4:$H$555,2,0)),"",(VLOOKUP(B62,'KAYIT LİSTESİ'!$B$4:$H$555,2,0)))</f>
        <v/>
      </c>
      <c r="D62" s="257" t="str">
        <f>IF(ISERROR(VLOOKUP(B62,'KAYIT LİSTESİ'!$B$4:$H$555,4,0)),"",(VLOOKUP(B62,'KAYIT LİSTESİ'!$B$4:$H$555,4,0)))</f>
        <v/>
      </c>
      <c r="E62" s="258" t="str">
        <f>IF(ISERROR(VLOOKUP(B62,'KAYIT LİSTESİ'!$B$4:$H$555,5,0)),"",(VLOOKUP(B62,'KAYIT LİSTESİ'!$B$4:$H$555,5,0)))</f>
        <v/>
      </c>
      <c r="F62" s="238" t="str">
        <f>IF(ISERROR(VLOOKUP(B62,'KAYIT LİSTESİ'!$B$4:$H$555,6,0)),"",(VLOOKUP(B62,'KAYIT LİSTESİ'!$B$4:$H$555,6,0)))</f>
        <v/>
      </c>
      <c r="G62" s="244"/>
      <c r="H62" s="179"/>
      <c r="I62" s="179"/>
      <c r="J62" s="179"/>
      <c r="K62" s="179"/>
      <c r="L62" s="179"/>
      <c r="M62" s="179"/>
      <c r="N62" s="179"/>
      <c r="O62" s="179"/>
    </row>
    <row r="63" spans="1:15" ht="103.5" customHeight="1" x14ac:dyDescent="0.2">
      <c r="A63" s="234">
        <v>8</v>
      </c>
      <c r="B63" s="235" t="s">
        <v>309</v>
      </c>
      <c r="C63" s="223" t="str">
        <f>IF(ISERROR(VLOOKUP(B63,'KAYIT LİSTESİ'!$B$4:$H$555,2,0)),"",(VLOOKUP(B63,'KAYIT LİSTESİ'!$B$4:$H$555,2,0)))</f>
        <v/>
      </c>
      <c r="D63" s="257" t="str">
        <f>IF(ISERROR(VLOOKUP(B63,'KAYIT LİSTESİ'!$B$4:$H$555,4,0)),"",(VLOOKUP(B63,'KAYIT LİSTESİ'!$B$4:$H$555,4,0)))</f>
        <v/>
      </c>
      <c r="E63" s="258" t="str">
        <f>IF(ISERROR(VLOOKUP(B63,'KAYIT LİSTESİ'!$B$4:$H$555,5,0)),"",(VLOOKUP(B63,'KAYIT LİSTESİ'!$B$4:$H$555,5,0)))</f>
        <v/>
      </c>
      <c r="F63" s="238" t="str">
        <f>IF(ISERROR(VLOOKUP(B63,'KAYIT LİSTESİ'!$B$4:$H$555,6,0)),"",(VLOOKUP(B63,'KAYIT LİSTESİ'!$B$4:$H$555,6,0)))</f>
        <v/>
      </c>
      <c r="G63" s="244"/>
      <c r="H63" s="179"/>
      <c r="I63" s="179"/>
      <c r="J63" s="179"/>
      <c r="K63" s="179"/>
      <c r="L63" s="179"/>
      <c r="M63" s="179"/>
      <c r="N63" s="179"/>
      <c r="O63" s="179"/>
    </row>
    <row r="64" spans="1:15" ht="26.25" customHeight="1" x14ac:dyDescent="0.2"/>
    <row r="65" spans="8:8" ht="26.25" customHeight="1" x14ac:dyDescent="0.2"/>
    <row r="66" spans="8:8" ht="26.25" customHeight="1" x14ac:dyDescent="0.2"/>
    <row r="67" spans="8:8" ht="26.25" customHeight="1" x14ac:dyDescent="0.2"/>
    <row r="68" spans="8:8" ht="26.25" customHeight="1" x14ac:dyDescent="0.2"/>
    <row r="69" spans="8:8" ht="26.25" customHeight="1" x14ac:dyDescent="0.2"/>
    <row r="70" spans="8:8" ht="26.25" customHeight="1" x14ac:dyDescent="0.2"/>
    <row r="71" spans="8:8" ht="26.25" customHeight="1" x14ac:dyDescent="0.2"/>
    <row r="72" spans="8:8" ht="26.25" customHeight="1" x14ac:dyDescent="0.2"/>
    <row r="73" spans="8:8" ht="26.25" customHeight="1" x14ac:dyDescent="0.2"/>
    <row r="74" spans="8:8" ht="26.25" customHeight="1" x14ac:dyDescent="0.2"/>
    <row r="75" spans="8:8" ht="24" customHeight="1" x14ac:dyDescent="0.2"/>
    <row r="76" spans="8:8" ht="24" customHeight="1" x14ac:dyDescent="0.2"/>
    <row r="77" spans="8:8" ht="24" customHeight="1" x14ac:dyDescent="0.2"/>
    <row r="78" spans="8:8" ht="24" customHeight="1" x14ac:dyDescent="0.2"/>
    <row r="79" spans="8:8" ht="24" customHeight="1" x14ac:dyDescent="0.2"/>
    <row r="80" spans="8:8" ht="24" customHeight="1" x14ac:dyDescent="0.2">
      <c r="H80" s="179"/>
    </row>
    <row r="81" spans="8:8" ht="22.5" customHeight="1" x14ac:dyDescent="0.2">
      <c r="H81" s="179"/>
    </row>
    <row r="82" spans="8:8" ht="15.75" x14ac:dyDescent="0.2">
      <c r="H82" s="179"/>
    </row>
    <row r="83" spans="8:8" ht="12.75" customHeight="1" x14ac:dyDescent="0.2">
      <c r="H83" s="179"/>
    </row>
    <row r="84" spans="8:8" ht="50.25" customHeight="1" x14ac:dyDescent="0.2">
      <c r="H84" s="179"/>
    </row>
    <row r="85" spans="8:8" ht="50.25" customHeight="1" x14ac:dyDescent="0.2">
      <c r="H85" s="179"/>
    </row>
    <row r="86" spans="8:8" ht="50.25" customHeight="1" x14ac:dyDescent="0.2">
      <c r="H86" s="179"/>
    </row>
    <row r="87" spans="8:8" ht="50.25" customHeight="1" x14ac:dyDescent="0.2">
      <c r="H87" s="179"/>
    </row>
    <row r="88" spans="8:8" ht="50.25" customHeight="1" x14ac:dyDescent="0.2">
      <c r="H88" s="179"/>
    </row>
    <row r="89" spans="8:8" ht="50.25" customHeight="1" x14ac:dyDescent="0.2">
      <c r="H89" s="179"/>
    </row>
    <row r="90" spans="8:8" ht="50.25" customHeight="1" x14ac:dyDescent="0.2">
      <c r="H90" s="179"/>
    </row>
    <row r="91" spans="8:8" ht="50.25" customHeight="1" x14ac:dyDescent="0.2">
      <c r="H91" s="179"/>
    </row>
    <row r="92" spans="8:8" ht="15.75" x14ac:dyDescent="0.2">
      <c r="H92" s="179"/>
    </row>
    <row r="93" spans="8:8" ht="12.75" customHeight="1" x14ac:dyDescent="0.2">
      <c r="H93" s="179"/>
    </row>
    <row r="94" spans="8:8" ht="61.5" customHeight="1" x14ac:dyDescent="0.2">
      <c r="H94" s="179"/>
    </row>
    <row r="95" spans="8:8" ht="61.5" customHeight="1" x14ac:dyDescent="0.2">
      <c r="H95" s="179"/>
    </row>
    <row r="96" spans="8:8" ht="61.5" customHeight="1" x14ac:dyDescent="0.2">
      <c r="H96" s="179"/>
    </row>
    <row r="97" spans="8:8" ht="61.5" customHeight="1" x14ac:dyDescent="0.2">
      <c r="H97" s="179"/>
    </row>
    <row r="98" spans="8:8" ht="61.5" customHeight="1" x14ac:dyDescent="0.2">
      <c r="H98" s="179"/>
    </row>
    <row r="99" spans="8:8" ht="61.5" customHeight="1" x14ac:dyDescent="0.2">
      <c r="H99" s="179"/>
    </row>
    <row r="100" spans="8:8" ht="61.5" customHeight="1" x14ac:dyDescent="0.2">
      <c r="H100" s="179"/>
    </row>
    <row r="101" spans="8:8" ht="61.5" customHeight="1" x14ac:dyDescent="0.2">
      <c r="H101" s="179"/>
    </row>
    <row r="102" spans="8:8" ht="15.75" x14ac:dyDescent="0.2">
      <c r="H102" s="179"/>
    </row>
  </sheetData>
  <mergeCells count="13">
    <mergeCell ref="A1:O1"/>
    <mergeCell ref="A2:O2"/>
    <mergeCell ref="A3:O3"/>
    <mergeCell ref="A4:G4"/>
    <mergeCell ref="I34:O34"/>
    <mergeCell ref="A24:G24"/>
    <mergeCell ref="A54:G54"/>
    <mergeCell ref="I44:O44"/>
    <mergeCell ref="I4:O4"/>
    <mergeCell ref="I14:O14"/>
    <mergeCell ref="I24:O24"/>
    <mergeCell ref="A14:G14"/>
    <mergeCell ref="A34:G34"/>
  </mergeCells>
  <pageMargins left="0.7" right="0.7" top="0.75" bottom="0.75" header="0.3" footer="0.3"/>
  <pageSetup paperSize="9" scale="36" orientation="portrait" r:id="rId1"/>
  <rowBreaks count="1" manualBreakCount="1">
    <brk id="43" max="14" man="1"/>
  </rowBreaks>
  <ignoredErrors>
    <ignoredError sqref="L16:N23 K16:K23 O16:O23 L26:N33 K26:K33 O26:O33 K36:O43"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391"/>
  <sheetViews>
    <sheetView zoomScale="90" zoomScaleNormal="90" workbookViewId="0">
      <selection activeCell="D407" sqref="D407"/>
    </sheetView>
  </sheetViews>
  <sheetFormatPr defaultRowHeight="12.75" x14ac:dyDescent="0.2"/>
  <cols>
    <col min="1" max="1" width="4.7109375" style="112" bestFit="1" customWidth="1"/>
    <col min="2" max="2" width="17.42578125" style="184" bestFit="1" customWidth="1"/>
    <col min="3" max="3" width="10.42578125" style="2" bestFit="1" customWidth="1"/>
    <col min="4" max="4" width="17.42578125" style="125" customWidth="1"/>
    <col min="5" max="5" width="28.85546875" style="125" bestFit="1" customWidth="1"/>
    <col min="6" max="6" width="11.140625" style="2" customWidth="1"/>
    <col min="7" max="7" width="10.28515625" style="2" customWidth="1"/>
    <col min="8" max="8" width="13.5703125" style="2" customWidth="1"/>
    <col min="9" max="9" width="9.28515625" style="2" customWidth="1"/>
    <col min="10" max="10" width="11.140625" style="2" customWidth="1"/>
    <col min="11" max="11" width="30.5703125" style="2" customWidth="1"/>
    <col min="12" max="12" width="19.28515625" style="2" bestFit="1" customWidth="1"/>
    <col min="13" max="13" width="14.140625" style="2" customWidth="1"/>
    <col min="14" max="16384" width="9.140625" style="2"/>
  </cols>
  <sheetData>
    <row r="1" spans="1:13" s="104" customFormat="1" ht="42" customHeight="1" x14ac:dyDescent="0.2">
      <c r="A1" s="380" t="str">
        <f>'YARIŞMA BİLGİLERİ'!F19</f>
        <v>Rekor Deneme</v>
      </c>
      <c r="B1" s="380"/>
      <c r="C1" s="380"/>
      <c r="D1" s="380"/>
      <c r="E1" s="380"/>
      <c r="F1" s="380"/>
      <c r="G1" s="380"/>
      <c r="H1" s="380"/>
      <c r="I1" s="380"/>
      <c r="J1" s="380"/>
      <c r="K1" s="124" t="str">
        <f>'YARIŞMA BİLGİLERİ'!F20</f>
        <v>İSTANBUL</v>
      </c>
      <c r="L1" s="379"/>
      <c r="M1" s="379"/>
    </row>
    <row r="2" spans="1:13" s="111" customFormat="1" ht="27.75" customHeight="1" x14ac:dyDescent="0.2">
      <c r="A2" s="105" t="s">
        <v>23</v>
      </c>
      <c r="B2" s="126" t="s">
        <v>33</v>
      </c>
      <c r="C2" s="107" t="s">
        <v>19</v>
      </c>
      <c r="D2" s="108" t="s">
        <v>24</v>
      </c>
      <c r="E2" s="108" t="s">
        <v>22</v>
      </c>
      <c r="F2" s="109" t="s">
        <v>25</v>
      </c>
      <c r="G2" s="106" t="s">
        <v>28</v>
      </c>
      <c r="H2" s="106" t="s">
        <v>10</v>
      </c>
      <c r="I2" s="106" t="s">
        <v>104</v>
      </c>
      <c r="J2" s="106" t="s">
        <v>29</v>
      </c>
      <c r="K2" s="106" t="s">
        <v>30</v>
      </c>
      <c r="L2" s="110" t="s">
        <v>31</v>
      </c>
      <c r="M2" s="110" t="s">
        <v>32</v>
      </c>
    </row>
    <row r="3" spans="1:13" s="111" customFormat="1" ht="26.25" customHeight="1" x14ac:dyDescent="0.2">
      <c r="A3" s="113">
        <v>1</v>
      </c>
      <c r="B3" s="123" t="s">
        <v>143</v>
      </c>
      <c r="C3" s="114" t="e">
        <f>#REF!</f>
        <v>#REF!</v>
      </c>
      <c r="D3" s="122" t="e">
        <f>#REF!</f>
        <v>#REF!</v>
      </c>
      <c r="E3" s="122" t="e">
        <f>#REF!</f>
        <v>#REF!</v>
      </c>
      <c r="F3" s="115" t="e">
        <f>#REF!</f>
        <v>#REF!</v>
      </c>
      <c r="G3" s="116" t="e">
        <f>#REF!</f>
        <v>#REF!</v>
      </c>
      <c r="H3" s="115" t="s">
        <v>117</v>
      </c>
      <c r="I3" s="117"/>
      <c r="J3" s="115" t="str">
        <f>'YARIŞMA BİLGİLERİ'!$F$21</f>
        <v>Büyük Erkekler</v>
      </c>
      <c r="K3" s="118" t="str">
        <f t="shared" ref="K3:K66" si="0">CONCATENATE(K$1,"-",A$1)</f>
        <v>İSTANBUL-Rekor Deneme</v>
      </c>
      <c r="L3" s="121" t="e">
        <f>#REF!</f>
        <v>#REF!</v>
      </c>
      <c r="M3" s="119" t="s">
        <v>229</v>
      </c>
    </row>
    <row r="4" spans="1:13" s="111" customFormat="1" ht="26.25" customHeight="1" x14ac:dyDescent="0.2">
      <c r="A4" s="113">
        <v>2</v>
      </c>
      <c r="B4" s="123" t="s">
        <v>143</v>
      </c>
      <c r="C4" s="114" t="e">
        <f>#REF!</f>
        <v>#REF!</v>
      </c>
      <c r="D4" s="122" t="e">
        <f>#REF!</f>
        <v>#REF!</v>
      </c>
      <c r="E4" s="122" t="e">
        <f>#REF!</f>
        <v>#REF!</v>
      </c>
      <c r="F4" s="115" t="e">
        <f>#REF!</f>
        <v>#REF!</v>
      </c>
      <c r="G4" s="116" t="e">
        <f>#REF!</f>
        <v>#REF!</v>
      </c>
      <c r="H4" s="115" t="s">
        <v>117</v>
      </c>
      <c r="I4" s="117"/>
      <c r="J4" s="115" t="str">
        <f>'YARIŞMA BİLGİLERİ'!$F$21</f>
        <v>Büyük Erkekler</v>
      </c>
      <c r="K4" s="118" t="str">
        <f t="shared" si="0"/>
        <v>İSTANBUL-Rekor Deneme</v>
      </c>
      <c r="L4" s="121" t="e">
        <f>#REF!</f>
        <v>#REF!</v>
      </c>
      <c r="M4" s="119" t="s">
        <v>229</v>
      </c>
    </row>
    <row r="5" spans="1:13" s="111" customFormat="1" ht="26.25" customHeight="1" x14ac:dyDescent="0.2">
      <c r="A5" s="113">
        <v>3</v>
      </c>
      <c r="B5" s="123" t="s">
        <v>143</v>
      </c>
      <c r="C5" s="114" t="e">
        <f>#REF!</f>
        <v>#REF!</v>
      </c>
      <c r="D5" s="122" t="e">
        <f>#REF!</f>
        <v>#REF!</v>
      </c>
      <c r="E5" s="122" t="e">
        <f>#REF!</f>
        <v>#REF!</v>
      </c>
      <c r="F5" s="115" t="e">
        <f>#REF!</f>
        <v>#REF!</v>
      </c>
      <c r="G5" s="116" t="e">
        <f>#REF!</f>
        <v>#REF!</v>
      </c>
      <c r="H5" s="115" t="s">
        <v>117</v>
      </c>
      <c r="I5" s="117"/>
      <c r="J5" s="115" t="str">
        <f>'YARIŞMA BİLGİLERİ'!$F$21</f>
        <v>Büyük Erkekler</v>
      </c>
      <c r="K5" s="118" t="str">
        <f t="shared" si="0"/>
        <v>İSTANBUL-Rekor Deneme</v>
      </c>
      <c r="L5" s="121" t="e">
        <f>#REF!</f>
        <v>#REF!</v>
      </c>
      <c r="M5" s="119" t="s">
        <v>229</v>
      </c>
    </row>
    <row r="6" spans="1:13" s="111" customFormat="1" ht="26.25" customHeight="1" x14ac:dyDescent="0.2">
      <c r="A6" s="113">
        <v>4</v>
      </c>
      <c r="B6" s="123" t="s">
        <v>143</v>
      </c>
      <c r="C6" s="114" t="e">
        <f>#REF!</f>
        <v>#REF!</v>
      </c>
      <c r="D6" s="122" t="e">
        <f>#REF!</f>
        <v>#REF!</v>
      </c>
      <c r="E6" s="122" t="e">
        <f>#REF!</f>
        <v>#REF!</v>
      </c>
      <c r="F6" s="115" t="e">
        <f>#REF!</f>
        <v>#REF!</v>
      </c>
      <c r="G6" s="116" t="e">
        <f>#REF!</f>
        <v>#REF!</v>
      </c>
      <c r="H6" s="115" t="s">
        <v>117</v>
      </c>
      <c r="I6" s="117"/>
      <c r="J6" s="115" t="str">
        <f>'YARIŞMA BİLGİLERİ'!$F$21</f>
        <v>Büyük Erkekler</v>
      </c>
      <c r="K6" s="118" t="str">
        <f t="shared" si="0"/>
        <v>İSTANBUL-Rekor Deneme</v>
      </c>
      <c r="L6" s="121" t="e">
        <f>#REF!</f>
        <v>#REF!</v>
      </c>
      <c r="M6" s="119" t="s">
        <v>229</v>
      </c>
    </row>
    <row r="7" spans="1:13" s="111" customFormat="1" ht="26.25" customHeight="1" x14ac:dyDescent="0.2">
      <c r="A7" s="113">
        <v>5</v>
      </c>
      <c r="B7" s="123" t="s">
        <v>143</v>
      </c>
      <c r="C7" s="114" t="e">
        <f>#REF!</f>
        <v>#REF!</v>
      </c>
      <c r="D7" s="122" t="e">
        <f>#REF!</f>
        <v>#REF!</v>
      </c>
      <c r="E7" s="122" t="e">
        <f>#REF!</f>
        <v>#REF!</v>
      </c>
      <c r="F7" s="115" t="e">
        <f>#REF!</f>
        <v>#REF!</v>
      </c>
      <c r="G7" s="116" t="e">
        <f>#REF!</f>
        <v>#REF!</v>
      </c>
      <c r="H7" s="115" t="s">
        <v>117</v>
      </c>
      <c r="I7" s="117"/>
      <c r="J7" s="115" t="str">
        <f>'YARIŞMA BİLGİLERİ'!$F$21</f>
        <v>Büyük Erkekler</v>
      </c>
      <c r="K7" s="118" t="str">
        <f t="shared" si="0"/>
        <v>İSTANBUL-Rekor Deneme</v>
      </c>
      <c r="L7" s="121" t="e">
        <f>#REF!</f>
        <v>#REF!</v>
      </c>
      <c r="M7" s="119" t="s">
        <v>229</v>
      </c>
    </row>
    <row r="8" spans="1:13" s="111" customFormat="1" ht="26.25" customHeight="1" x14ac:dyDescent="0.2">
      <c r="A8" s="113">
        <v>6</v>
      </c>
      <c r="B8" s="123" t="s">
        <v>143</v>
      </c>
      <c r="C8" s="114" t="e">
        <f>#REF!</f>
        <v>#REF!</v>
      </c>
      <c r="D8" s="122" t="e">
        <f>#REF!</f>
        <v>#REF!</v>
      </c>
      <c r="E8" s="122" t="e">
        <f>#REF!</f>
        <v>#REF!</v>
      </c>
      <c r="F8" s="115" t="e">
        <f>#REF!</f>
        <v>#REF!</v>
      </c>
      <c r="G8" s="116" t="e">
        <f>#REF!</f>
        <v>#REF!</v>
      </c>
      <c r="H8" s="115" t="s">
        <v>117</v>
      </c>
      <c r="I8" s="117"/>
      <c r="J8" s="115" t="str">
        <f>'YARIŞMA BİLGİLERİ'!$F$21</f>
        <v>Büyük Erkekler</v>
      </c>
      <c r="K8" s="118" t="str">
        <f t="shared" si="0"/>
        <v>İSTANBUL-Rekor Deneme</v>
      </c>
      <c r="L8" s="121" t="e">
        <f>#REF!</f>
        <v>#REF!</v>
      </c>
      <c r="M8" s="119" t="s">
        <v>229</v>
      </c>
    </row>
    <row r="9" spans="1:13" s="111" customFormat="1" ht="26.25" customHeight="1" x14ac:dyDescent="0.2">
      <c r="A9" s="113">
        <v>7</v>
      </c>
      <c r="B9" s="123" t="s">
        <v>143</v>
      </c>
      <c r="C9" s="114" t="e">
        <f>#REF!</f>
        <v>#REF!</v>
      </c>
      <c r="D9" s="122" t="e">
        <f>#REF!</f>
        <v>#REF!</v>
      </c>
      <c r="E9" s="122" t="e">
        <f>#REF!</f>
        <v>#REF!</v>
      </c>
      <c r="F9" s="115" t="e">
        <f>#REF!</f>
        <v>#REF!</v>
      </c>
      <c r="G9" s="116" t="e">
        <f>#REF!</f>
        <v>#REF!</v>
      </c>
      <c r="H9" s="115" t="s">
        <v>117</v>
      </c>
      <c r="I9" s="117"/>
      <c r="J9" s="115" t="str">
        <f>'YARIŞMA BİLGİLERİ'!$F$21</f>
        <v>Büyük Erkekler</v>
      </c>
      <c r="K9" s="118" t="str">
        <f t="shared" si="0"/>
        <v>İSTANBUL-Rekor Deneme</v>
      </c>
      <c r="L9" s="121" t="e">
        <f>#REF!</f>
        <v>#REF!</v>
      </c>
      <c r="M9" s="119" t="s">
        <v>229</v>
      </c>
    </row>
    <row r="10" spans="1:13" s="111" customFormat="1" ht="26.25" customHeight="1" x14ac:dyDescent="0.2">
      <c r="A10" s="113">
        <v>8</v>
      </c>
      <c r="B10" s="123" t="s">
        <v>143</v>
      </c>
      <c r="C10" s="114" t="e">
        <f>#REF!</f>
        <v>#REF!</v>
      </c>
      <c r="D10" s="122" t="e">
        <f>#REF!</f>
        <v>#REF!</v>
      </c>
      <c r="E10" s="122" t="e">
        <f>#REF!</f>
        <v>#REF!</v>
      </c>
      <c r="F10" s="115" t="e">
        <f>#REF!</f>
        <v>#REF!</v>
      </c>
      <c r="G10" s="116" t="e">
        <f>#REF!</f>
        <v>#REF!</v>
      </c>
      <c r="H10" s="115" t="s">
        <v>117</v>
      </c>
      <c r="I10" s="117"/>
      <c r="J10" s="115" t="str">
        <f>'YARIŞMA BİLGİLERİ'!$F$21</f>
        <v>Büyük Erkekler</v>
      </c>
      <c r="K10" s="118" t="str">
        <f t="shared" si="0"/>
        <v>İSTANBUL-Rekor Deneme</v>
      </c>
      <c r="L10" s="121" t="e">
        <f>#REF!</f>
        <v>#REF!</v>
      </c>
      <c r="M10" s="119" t="s">
        <v>229</v>
      </c>
    </row>
    <row r="11" spans="1:13" s="111" customFormat="1" ht="26.25" customHeight="1" x14ac:dyDescent="0.2">
      <c r="A11" s="113">
        <v>9</v>
      </c>
      <c r="B11" s="123" t="s">
        <v>143</v>
      </c>
      <c r="C11" s="114" t="e">
        <f>#REF!</f>
        <v>#REF!</v>
      </c>
      <c r="D11" s="122" t="e">
        <f>#REF!</f>
        <v>#REF!</v>
      </c>
      <c r="E11" s="122" t="e">
        <f>#REF!</f>
        <v>#REF!</v>
      </c>
      <c r="F11" s="115" t="e">
        <f>#REF!</f>
        <v>#REF!</v>
      </c>
      <c r="G11" s="116" t="e">
        <f>#REF!</f>
        <v>#REF!</v>
      </c>
      <c r="H11" s="115" t="s">
        <v>117</v>
      </c>
      <c r="I11" s="117"/>
      <c r="J11" s="115" t="str">
        <f>'YARIŞMA BİLGİLERİ'!$F$21</f>
        <v>Büyük Erkekler</v>
      </c>
      <c r="K11" s="118" t="str">
        <f t="shared" si="0"/>
        <v>İSTANBUL-Rekor Deneme</v>
      </c>
      <c r="L11" s="121" t="e">
        <f>#REF!</f>
        <v>#REF!</v>
      </c>
      <c r="M11" s="119" t="s">
        <v>229</v>
      </c>
    </row>
    <row r="12" spans="1:13" s="111" customFormat="1" ht="26.25" customHeight="1" x14ac:dyDescent="0.2">
      <c r="A12" s="113">
        <v>10</v>
      </c>
      <c r="B12" s="123" t="s">
        <v>143</v>
      </c>
      <c r="C12" s="114" t="e">
        <f>#REF!</f>
        <v>#REF!</v>
      </c>
      <c r="D12" s="122" t="e">
        <f>#REF!</f>
        <v>#REF!</v>
      </c>
      <c r="E12" s="122" t="e">
        <f>#REF!</f>
        <v>#REF!</v>
      </c>
      <c r="F12" s="115" t="e">
        <f>#REF!</f>
        <v>#REF!</v>
      </c>
      <c r="G12" s="116" t="e">
        <f>#REF!</f>
        <v>#REF!</v>
      </c>
      <c r="H12" s="115" t="s">
        <v>117</v>
      </c>
      <c r="I12" s="117"/>
      <c r="J12" s="115" t="str">
        <f>'YARIŞMA BİLGİLERİ'!$F$21</f>
        <v>Büyük Erkekler</v>
      </c>
      <c r="K12" s="118" t="str">
        <f t="shared" si="0"/>
        <v>İSTANBUL-Rekor Deneme</v>
      </c>
      <c r="L12" s="121" t="e">
        <f>#REF!</f>
        <v>#REF!</v>
      </c>
      <c r="M12" s="119" t="s">
        <v>229</v>
      </c>
    </row>
    <row r="13" spans="1:13" s="111" customFormat="1" ht="26.25" customHeight="1" x14ac:dyDescent="0.2">
      <c r="A13" s="113">
        <v>11</v>
      </c>
      <c r="B13" s="123" t="s">
        <v>143</v>
      </c>
      <c r="C13" s="114" t="e">
        <f>#REF!</f>
        <v>#REF!</v>
      </c>
      <c r="D13" s="122" t="e">
        <f>#REF!</f>
        <v>#REF!</v>
      </c>
      <c r="E13" s="122" t="e">
        <f>#REF!</f>
        <v>#REF!</v>
      </c>
      <c r="F13" s="115" t="e">
        <f>#REF!</f>
        <v>#REF!</v>
      </c>
      <c r="G13" s="116" t="e">
        <f>#REF!</f>
        <v>#REF!</v>
      </c>
      <c r="H13" s="115" t="s">
        <v>117</v>
      </c>
      <c r="I13" s="117"/>
      <c r="J13" s="115" t="str">
        <f>'YARIŞMA BİLGİLERİ'!$F$21</f>
        <v>Büyük Erkekler</v>
      </c>
      <c r="K13" s="118" t="str">
        <f t="shared" si="0"/>
        <v>İSTANBUL-Rekor Deneme</v>
      </c>
      <c r="L13" s="121" t="e">
        <f>#REF!</f>
        <v>#REF!</v>
      </c>
      <c r="M13" s="119" t="s">
        <v>229</v>
      </c>
    </row>
    <row r="14" spans="1:13" s="111" customFormat="1" ht="26.25" customHeight="1" x14ac:dyDescent="0.2">
      <c r="A14" s="113">
        <v>12</v>
      </c>
      <c r="B14" s="123" t="s">
        <v>143</v>
      </c>
      <c r="C14" s="114" t="e">
        <f>#REF!</f>
        <v>#REF!</v>
      </c>
      <c r="D14" s="122" t="e">
        <f>#REF!</f>
        <v>#REF!</v>
      </c>
      <c r="E14" s="122" t="e">
        <f>#REF!</f>
        <v>#REF!</v>
      </c>
      <c r="F14" s="115" t="e">
        <f>#REF!</f>
        <v>#REF!</v>
      </c>
      <c r="G14" s="116" t="e">
        <f>#REF!</f>
        <v>#REF!</v>
      </c>
      <c r="H14" s="115" t="s">
        <v>117</v>
      </c>
      <c r="I14" s="117"/>
      <c r="J14" s="115" t="str">
        <f>'YARIŞMA BİLGİLERİ'!$F$21</f>
        <v>Büyük Erkekler</v>
      </c>
      <c r="K14" s="118" t="str">
        <f t="shared" si="0"/>
        <v>İSTANBUL-Rekor Deneme</v>
      </c>
      <c r="L14" s="121" t="e">
        <f>#REF!</f>
        <v>#REF!</v>
      </c>
      <c r="M14" s="119" t="s">
        <v>229</v>
      </c>
    </row>
    <row r="15" spans="1:13" s="111" customFormat="1" ht="26.25" customHeight="1" x14ac:dyDescent="0.2">
      <c r="A15" s="113">
        <v>13</v>
      </c>
      <c r="B15" s="123" t="s">
        <v>143</v>
      </c>
      <c r="C15" s="114" t="e">
        <f>#REF!</f>
        <v>#REF!</v>
      </c>
      <c r="D15" s="122" t="e">
        <f>#REF!</f>
        <v>#REF!</v>
      </c>
      <c r="E15" s="122" t="e">
        <f>#REF!</f>
        <v>#REF!</v>
      </c>
      <c r="F15" s="115" t="e">
        <f>#REF!</f>
        <v>#REF!</v>
      </c>
      <c r="G15" s="116" t="e">
        <f>#REF!</f>
        <v>#REF!</v>
      </c>
      <c r="H15" s="115" t="s">
        <v>117</v>
      </c>
      <c r="I15" s="117"/>
      <c r="J15" s="115" t="str">
        <f>'YARIŞMA BİLGİLERİ'!$F$21</f>
        <v>Büyük Erkekler</v>
      </c>
      <c r="K15" s="118" t="str">
        <f t="shared" si="0"/>
        <v>İSTANBUL-Rekor Deneme</v>
      </c>
      <c r="L15" s="121" t="e">
        <f>#REF!</f>
        <v>#REF!</v>
      </c>
      <c r="M15" s="119" t="s">
        <v>229</v>
      </c>
    </row>
    <row r="16" spans="1:13" s="111" customFormat="1" ht="26.25" customHeight="1" x14ac:dyDescent="0.2">
      <c r="A16" s="113">
        <v>14</v>
      </c>
      <c r="B16" s="123" t="s">
        <v>143</v>
      </c>
      <c r="C16" s="114" t="e">
        <f>#REF!</f>
        <v>#REF!</v>
      </c>
      <c r="D16" s="122" t="e">
        <f>#REF!</f>
        <v>#REF!</v>
      </c>
      <c r="E16" s="122" t="e">
        <f>#REF!</f>
        <v>#REF!</v>
      </c>
      <c r="F16" s="115" t="e">
        <f>#REF!</f>
        <v>#REF!</v>
      </c>
      <c r="G16" s="116" t="e">
        <f>#REF!</f>
        <v>#REF!</v>
      </c>
      <c r="H16" s="115" t="s">
        <v>117</v>
      </c>
      <c r="I16" s="117"/>
      <c r="J16" s="115" t="str">
        <f>'YARIŞMA BİLGİLERİ'!$F$21</f>
        <v>Büyük Erkekler</v>
      </c>
      <c r="K16" s="118" t="str">
        <f t="shared" si="0"/>
        <v>İSTANBUL-Rekor Deneme</v>
      </c>
      <c r="L16" s="121" t="e">
        <f>#REF!</f>
        <v>#REF!</v>
      </c>
      <c r="M16" s="119" t="s">
        <v>229</v>
      </c>
    </row>
    <row r="17" spans="1:13" s="111" customFormat="1" ht="26.25" customHeight="1" x14ac:dyDescent="0.2">
      <c r="A17" s="113">
        <v>15</v>
      </c>
      <c r="B17" s="123" t="s">
        <v>143</v>
      </c>
      <c r="C17" s="114" t="e">
        <f>#REF!</f>
        <v>#REF!</v>
      </c>
      <c r="D17" s="122" t="e">
        <f>#REF!</f>
        <v>#REF!</v>
      </c>
      <c r="E17" s="122" t="e">
        <f>#REF!</f>
        <v>#REF!</v>
      </c>
      <c r="F17" s="115" t="e">
        <f>#REF!</f>
        <v>#REF!</v>
      </c>
      <c r="G17" s="116" t="e">
        <f>#REF!</f>
        <v>#REF!</v>
      </c>
      <c r="H17" s="115" t="s">
        <v>117</v>
      </c>
      <c r="I17" s="117"/>
      <c r="J17" s="115" t="str">
        <f>'YARIŞMA BİLGİLERİ'!$F$21</f>
        <v>Büyük Erkekler</v>
      </c>
      <c r="K17" s="118" t="str">
        <f t="shared" si="0"/>
        <v>İSTANBUL-Rekor Deneme</v>
      </c>
      <c r="L17" s="121" t="e">
        <f>#REF!</f>
        <v>#REF!</v>
      </c>
      <c r="M17" s="119" t="s">
        <v>229</v>
      </c>
    </row>
    <row r="18" spans="1:13" s="111" customFormat="1" ht="26.25" customHeight="1" x14ac:dyDescent="0.2">
      <c r="A18" s="113">
        <v>16</v>
      </c>
      <c r="B18" s="123" t="s">
        <v>143</v>
      </c>
      <c r="C18" s="114" t="e">
        <f>#REF!</f>
        <v>#REF!</v>
      </c>
      <c r="D18" s="122" t="e">
        <f>#REF!</f>
        <v>#REF!</v>
      </c>
      <c r="E18" s="122" t="e">
        <f>#REF!</f>
        <v>#REF!</v>
      </c>
      <c r="F18" s="115" t="e">
        <f>#REF!</f>
        <v>#REF!</v>
      </c>
      <c r="G18" s="116" t="e">
        <f>#REF!</f>
        <v>#REF!</v>
      </c>
      <c r="H18" s="115" t="s">
        <v>117</v>
      </c>
      <c r="I18" s="117"/>
      <c r="J18" s="115" t="str">
        <f>'YARIŞMA BİLGİLERİ'!$F$21</f>
        <v>Büyük Erkekler</v>
      </c>
      <c r="K18" s="118" t="str">
        <f t="shared" si="0"/>
        <v>İSTANBUL-Rekor Deneme</v>
      </c>
      <c r="L18" s="121" t="e">
        <f>#REF!</f>
        <v>#REF!</v>
      </c>
      <c r="M18" s="119" t="s">
        <v>229</v>
      </c>
    </row>
    <row r="19" spans="1:13" s="111" customFormat="1" ht="26.25" customHeight="1" x14ac:dyDescent="0.2">
      <c r="A19" s="113">
        <v>17</v>
      </c>
      <c r="B19" s="123" t="s">
        <v>143</v>
      </c>
      <c r="C19" s="114" t="e">
        <f>#REF!</f>
        <v>#REF!</v>
      </c>
      <c r="D19" s="122" t="e">
        <f>#REF!</f>
        <v>#REF!</v>
      </c>
      <c r="E19" s="122" t="e">
        <f>#REF!</f>
        <v>#REF!</v>
      </c>
      <c r="F19" s="115" t="e">
        <f>#REF!</f>
        <v>#REF!</v>
      </c>
      <c r="G19" s="116" t="e">
        <f>#REF!</f>
        <v>#REF!</v>
      </c>
      <c r="H19" s="115" t="s">
        <v>117</v>
      </c>
      <c r="I19" s="121"/>
      <c r="J19" s="115" t="str">
        <f>'YARIŞMA BİLGİLERİ'!$F$21</f>
        <v>Büyük Erkekler</v>
      </c>
      <c r="K19" s="118" t="str">
        <f t="shared" si="0"/>
        <v>İSTANBUL-Rekor Deneme</v>
      </c>
      <c r="L19" s="121" t="e">
        <f>#REF!</f>
        <v>#REF!</v>
      </c>
      <c r="M19" s="119" t="s">
        <v>229</v>
      </c>
    </row>
    <row r="20" spans="1:13" s="111" customFormat="1" ht="26.25" customHeight="1" x14ac:dyDescent="0.2">
      <c r="A20" s="113">
        <v>18</v>
      </c>
      <c r="B20" s="123" t="s">
        <v>143</v>
      </c>
      <c r="C20" s="114" t="e">
        <f>#REF!</f>
        <v>#REF!</v>
      </c>
      <c r="D20" s="122" t="e">
        <f>#REF!</f>
        <v>#REF!</v>
      </c>
      <c r="E20" s="122" t="e">
        <f>#REF!</f>
        <v>#REF!</v>
      </c>
      <c r="F20" s="115" t="e">
        <f>#REF!</f>
        <v>#REF!</v>
      </c>
      <c r="G20" s="116" t="e">
        <f>#REF!</f>
        <v>#REF!</v>
      </c>
      <c r="H20" s="115" t="s">
        <v>117</v>
      </c>
      <c r="I20" s="121"/>
      <c r="J20" s="115" t="str">
        <f>'YARIŞMA BİLGİLERİ'!$F$21</f>
        <v>Büyük Erkekler</v>
      </c>
      <c r="K20" s="118" t="str">
        <f t="shared" si="0"/>
        <v>İSTANBUL-Rekor Deneme</v>
      </c>
      <c r="L20" s="121" t="e">
        <f>#REF!</f>
        <v>#REF!</v>
      </c>
      <c r="M20" s="119" t="s">
        <v>229</v>
      </c>
    </row>
    <row r="21" spans="1:13" s="111" customFormat="1" ht="26.25" customHeight="1" x14ac:dyDescent="0.2">
      <c r="A21" s="113">
        <v>19</v>
      </c>
      <c r="B21" s="123" t="s">
        <v>143</v>
      </c>
      <c r="C21" s="114" t="e">
        <f>#REF!</f>
        <v>#REF!</v>
      </c>
      <c r="D21" s="122" t="e">
        <f>#REF!</f>
        <v>#REF!</v>
      </c>
      <c r="E21" s="122" t="e">
        <f>#REF!</f>
        <v>#REF!</v>
      </c>
      <c r="F21" s="115" t="e">
        <f>#REF!</f>
        <v>#REF!</v>
      </c>
      <c r="G21" s="116" t="e">
        <f>#REF!</f>
        <v>#REF!</v>
      </c>
      <c r="H21" s="115" t="s">
        <v>117</v>
      </c>
      <c r="I21" s="121"/>
      <c r="J21" s="115" t="str">
        <f>'YARIŞMA BİLGİLERİ'!$F$21</f>
        <v>Büyük Erkekler</v>
      </c>
      <c r="K21" s="118" t="str">
        <f t="shared" si="0"/>
        <v>İSTANBUL-Rekor Deneme</v>
      </c>
      <c r="L21" s="121" t="e">
        <f>#REF!</f>
        <v>#REF!</v>
      </c>
      <c r="M21" s="119" t="s">
        <v>229</v>
      </c>
    </row>
    <row r="22" spans="1:13" s="111" customFormat="1" ht="26.25" customHeight="1" x14ac:dyDescent="0.2">
      <c r="A22" s="113">
        <v>20</v>
      </c>
      <c r="B22" s="123" t="s">
        <v>143</v>
      </c>
      <c r="C22" s="114" t="e">
        <f>#REF!</f>
        <v>#REF!</v>
      </c>
      <c r="D22" s="122" t="e">
        <f>#REF!</f>
        <v>#REF!</v>
      </c>
      <c r="E22" s="122" t="e">
        <f>#REF!</f>
        <v>#REF!</v>
      </c>
      <c r="F22" s="115" t="e">
        <f>#REF!</f>
        <v>#REF!</v>
      </c>
      <c r="G22" s="116" t="e">
        <f>#REF!</f>
        <v>#REF!</v>
      </c>
      <c r="H22" s="115" t="s">
        <v>117</v>
      </c>
      <c r="I22" s="121"/>
      <c r="J22" s="115" t="str">
        <f>'YARIŞMA BİLGİLERİ'!$F$21</f>
        <v>Büyük Erkekler</v>
      </c>
      <c r="K22" s="118" t="str">
        <f t="shared" si="0"/>
        <v>İSTANBUL-Rekor Deneme</v>
      </c>
      <c r="L22" s="121" t="e">
        <f>#REF!</f>
        <v>#REF!</v>
      </c>
      <c r="M22" s="119" t="s">
        <v>229</v>
      </c>
    </row>
    <row r="23" spans="1:13" s="111" customFormat="1" ht="26.25" customHeight="1" x14ac:dyDescent="0.2">
      <c r="A23" s="113">
        <v>21</v>
      </c>
      <c r="B23" s="123" t="s">
        <v>143</v>
      </c>
      <c r="C23" s="114" t="e">
        <f>#REF!</f>
        <v>#REF!</v>
      </c>
      <c r="D23" s="122" t="e">
        <f>#REF!</f>
        <v>#REF!</v>
      </c>
      <c r="E23" s="122" t="e">
        <f>#REF!</f>
        <v>#REF!</v>
      </c>
      <c r="F23" s="115" t="e">
        <f>#REF!</f>
        <v>#REF!</v>
      </c>
      <c r="G23" s="116" t="e">
        <f>#REF!</f>
        <v>#REF!</v>
      </c>
      <c r="H23" s="115" t="s">
        <v>117</v>
      </c>
      <c r="I23" s="121"/>
      <c r="J23" s="115" t="str">
        <f>'YARIŞMA BİLGİLERİ'!$F$21</f>
        <v>Büyük Erkekler</v>
      </c>
      <c r="K23" s="118" t="str">
        <f t="shared" si="0"/>
        <v>İSTANBUL-Rekor Deneme</v>
      </c>
      <c r="L23" s="121" t="e">
        <f>#REF!</f>
        <v>#REF!</v>
      </c>
      <c r="M23" s="119" t="s">
        <v>229</v>
      </c>
    </row>
    <row r="24" spans="1:13" s="111" customFormat="1" ht="26.25" customHeight="1" x14ac:dyDescent="0.2">
      <c r="A24" s="113">
        <v>22</v>
      </c>
      <c r="B24" s="123" t="s">
        <v>143</v>
      </c>
      <c r="C24" s="114" t="e">
        <f>#REF!</f>
        <v>#REF!</v>
      </c>
      <c r="D24" s="122" t="e">
        <f>#REF!</f>
        <v>#REF!</v>
      </c>
      <c r="E24" s="122" t="e">
        <f>#REF!</f>
        <v>#REF!</v>
      </c>
      <c r="F24" s="115" t="e">
        <f>#REF!</f>
        <v>#REF!</v>
      </c>
      <c r="G24" s="116" t="e">
        <f>#REF!</f>
        <v>#REF!</v>
      </c>
      <c r="H24" s="115" t="s">
        <v>117</v>
      </c>
      <c r="I24" s="121"/>
      <c r="J24" s="115" t="str">
        <f>'YARIŞMA BİLGİLERİ'!$F$21</f>
        <v>Büyük Erkekler</v>
      </c>
      <c r="K24" s="118" t="str">
        <f t="shared" si="0"/>
        <v>İSTANBUL-Rekor Deneme</v>
      </c>
      <c r="L24" s="121" t="e">
        <f>#REF!</f>
        <v>#REF!</v>
      </c>
      <c r="M24" s="119" t="s">
        <v>229</v>
      </c>
    </row>
    <row r="25" spans="1:13" s="111" customFormat="1" ht="26.25" customHeight="1" x14ac:dyDescent="0.2">
      <c r="A25" s="113">
        <v>23</v>
      </c>
      <c r="B25" s="123" t="s">
        <v>143</v>
      </c>
      <c r="C25" s="114" t="e">
        <f>#REF!</f>
        <v>#REF!</v>
      </c>
      <c r="D25" s="122" t="e">
        <f>#REF!</f>
        <v>#REF!</v>
      </c>
      <c r="E25" s="122" t="e">
        <f>#REF!</f>
        <v>#REF!</v>
      </c>
      <c r="F25" s="115" t="e">
        <f>#REF!</f>
        <v>#REF!</v>
      </c>
      <c r="G25" s="116" t="e">
        <f>#REF!</f>
        <v>#REF!</v>
      </c>
      <c r="H25" s="115" t="s">
        <v>117</v>
      </c>
      <c r="I25" s="121"/>
      <c r="J25" s="115" t="str">
        <f>'YARIŞMA BİLGİLERİ'!$F$21</f>
        <v>Büyük Erkekler</v>
      </c>
      <c r="K25" s="118" t="str">
        <f t="shared" si="0"/>
        <v>İSTANBUL-Rekor Deneme</v>
      </c>
      <c r="L25" s="121" t="e">
        <f>#REF!</f>
        <v>#REF!</v>
      </c>
      <c r="M25" s="119" t="s">
        <v>229</v>
      </c>
    </row>
    <row r="26" spans="1:13" s="111" customFormat="1" ht="26.25" customHeight="1" x14ac:dyDescent="0.2">
      <c r="A26" s="113">
        <v>24</v>
      </c>
      <c r="B26" s="123" t="s">
        <v>143</v>
      </c>
      <c r="C26" s="114" t="e">
        <f>#REF!</f>
        <v>#REF!</v>
      </c>
      <c r="D26" s="122" t="e">
        <f>#REF!</f>
        <v>#REF!</v>
      </c>
      <c r="E26" s="122" t="e">
        <f>#REF!</f>
        <v>#REF!</v>
      </c>
      <c r="F26" s="115" t="e">
        <f>#REF!</f>
        <v>#REF!</v>
      </c>
      <c r="G26" s="116" t="e">
        <f>#REF!</f>
        <v>#REF!</v>
      </c>
      <c r="H26" s="115" t="s">
        <v>117</v>
      </c>
      <c r="I26" s="121"/>
      <c r="J26" s="115" t="str">
        <f>'YARIŞMA BİLGİLERİ'!$F$21</f>
        <v>Büyük Erkekler</v>
      </c>
      <c r="K26" s="118" t="str">
        <f t="shared" si="0"/>
        <v>İSTANBUL-Rekor Deneme</v>
      </c>
      <c r="L26" s="121" t="e">
        <f>#REF!</f>
        <v>#REF!</v>
      </c>
      <c r="M26" s="119" t="s">
        <v>229</v>
      </c>
    </row>
    <row r="27" spans="1:13" s="111" customFormat="1" ht="26.25" customHeight="1" x14ac:dyDescent="0.2">
      <c r="A27" s="113">
        <v>25</v>
      </c>
      <c r="B27" s="123" t="s">
        <v>143</v>
      </c>
      <c r="C27" s="114" t="e">
        <f>#REF!</f>
        <v>#REF!</v>
      </c>
      <c r="D27" s="122" t="e">
        <f>#REF!</f>
        <v>#REF!</v>
      </c>
      <c r="E27" s="122" t="e">
        <f>#REF!</f>
        <v>#REF!</v>
      </c>
      <c r="F27" s="115" t="e">
        <f>#REF!</f>
        <v>#REF!</v>
      </c>
      <c r="G27" s="116" t="e">
        <f>#REF!</f>
        <v>#REF!</v>
      </c>
      <c r="H27" s="115" t="s">
        <v>117</v>
      </c>
      <c r="I27" s="121"/>
      <c r="J27" s="115" t="str">
        <f>'YARIŞMA BİLGİLERİ'!$F$21</f>
        <v>Büyük Erkekler</v>
      </c>
      <c r="K27" s="118" t="str">
        <f t="shared" si="0"/>
        <v>İSTANBUL-Rekor Deneme</v>
      </c>
      <c r="L27" s="121" t="e">
        <f>#REF!</f>
        <v>#REF!</v>
      </c>
      <c r="M27" s="119" t="s">
        <v>229</v>
      </c>
    </row>
    <row r="28" spans="1:13" s="111" customFormat="1" ht="26.25" customHeight="1" x14ac:dyDescent="0.2">
      <c r="A28" s="113">
        <v>26</v>
      </c>
      <c r="B28" s="123" t="s">
        <v>143</v>
      </c>
      <c r="C28" s="114" t="e">
        <f>#REF!</f>
        <v>#REF!</v>
      </c>
      <c r="D28" s="122" t="e">
        <f>#REF!</f>
        <v>#REF!</v>
      </c>
      <c r="E28" s="122" t="e">
        <f>#REF!</f>
        <v>#REF!</v>
      </c>
      <c r="F28" s="115" t="e">
        <f>#REF!</f>
        <v>#REF!</v>
      </c>
      <c r="G28" s="116" t="e">
        <f>#REF!</f>
        <v>#REF!</v>
      </c>
      <c r="H28" s="115" t="s">
        <v>117</v>
      </c>
      <c r="I28" s="121"/>
      <c r="J28" s="115" t="str">
        <f>'YARIŞMA BİLGİLERİ'!$F$21</f>
        <v>Büyük Erkekler</v>
      </c>
      <c r="K28" s="118" t="str">
        <f t="shared" si="0"/>
        <v>İSTANBUL-Rekor Deneme</v>
      </c>
      <c r="L28" s="121" t="e">
        <f>#REF!</f>
        <v>#REF!</v>
      </c>
      <c r="M28" s="119" t="s">
        <v>229</v>
      </c>
    </row>
    <row r="29" spans="1:13" s="111" customFormat="1" ht="26.25" customHeight="1" x14ac:dyDescent="0.2">
      <c r="A29" s="113">
        <v>27</v>
      </c>
      <c r="B29" s="123" t="s">
        <v>143</v>
      </c>
      <c r="C29" s="114" t="e">
        <f>#REF!</f>
        <v>#REF!</v>
      </c>
      <c r="D29" s="122" t="e">
        <f>#REF!</f>
        <v>#REF!</v>
      </c>
      <c r="E29" s="122" t="e">
        <f>#REF!</f>
        <v>#REF!</v>
      </c>
      <c r="F29" s="115" t="e">
        <f>#REF!</f>
        <v>#REF!</v>
      </c>
      <c r="G29" s="116" t="e">
        <f>#REF!</f>
        <v>#REF!</v>
      </c>
      <c r="H29" s="115" t="s">
        <v>117</v>
      </c>
      <c r="I29" s="121"/>
      <c r="J29" s="115" t="str">
        <f>'YARIŞMA BİLGİLERİ'!$F$21</f>
        <v>Büyük Erkekler</v>
      </c>
      <c r="K29" s="118" t="str">
        <f t="shared" si="0"/>
        <v>İSTANBUL-Rekor Deneme</v>
      </c>
      <c r="L29" s="121" t="e">
        <f>#REF!</f>
        <v>#REF!</v>
      </c>
      <c r="M29" s="119" t="s">
        <v>229</v>
      </c>
    </row>
    <row r="30" spans="1:13" s="111" customFormat="1" ht="26.25" customHeight="1" x14ac:dyDescent="0.2">
      <c r="A30" s="113">
        <v>28</v>
      </c>
      <c r="B30" s="123" t="s">
        <v>143</v>
      </c>
      <c r="C30" s="114" t="e">
        <f>#REF!</f>
        <v>#REF!</v>
      </c>
      <c r="D30" s="122" t="e">
        <f>#REF!</f>
        <v>#REF!</v>
      </c>
      <c r="E30" s="122" t="e">
        <f>#REF!</f>
        <v>#REF!</v>
      </c>
      <c r="F30" s="115" t="e">
        <f>#REF!</f>
        <v>#REF!</v>
      </c>
      <c r="G30" s="116" t="e">
        <f>#REF!</f>
        <v>#REF!</v>
      </c>
      <c r="H30" s="115" t="s">
        <v>117</v>
      </c>
      <c r="I30" s="121"/>
      <c r="J30" s="115" t="str">
        <f>'YARIŞMA BİLGİLERİ'!$F$21</f>
        <v>Büyük Erkekler</v>
      </c>
      <c r="K30" s="118" t="str">
        <f t="shared" si="0"/>
        <v>İSTANBUL-Rekor Deneme</v>
      </c>
      <c r="L30" s="121" t="e">
        <f>#REF!</f>
        <v>#REF!</v>
      </c>
      <c r="M30" s="119" t="s">
        <v>229</v>
      </c>
    </row>
    <row r="31" spans="1:13" s="111" customFormat="1" ht="26.25" customHeight="1" x14ac:dyDescent="0.2">
      <c r="A31" s="113">
        <v>83</v>
      </c>
      <c r="B31" s="183" t="s">
        <v>181</v>
      </c>
      <c r="C31" s="185" t="e">
        <f>#REF!</f>
        <v>#REF!</v>
      </c>
      <c r="D31" s="187" t="e">
        <f>#REF!</f>
        <v>#REF!</v>
      </c>
      <c r="E31" s="187" t="e">
        <f>#REF!</f>
        <v>#REF!</v>
      </c>
      <c r="F31" s="188" t="e">
        <f>#REF!</f>
        <v>#REF!</v>
      </c>
      <c r="G31" s="186" t="e">
        <f>#REF!</f>
        <v>#REF!</v>
      </c>
      <c r="H31" s="121" t="s">
        <v>160</v>
      </c>
      <c r="I31" s="209"/>
      <c r="J31" s="115" t="str">
        <f>'YARIŞMA BİLGİLERİ'!$F$21</f>
        <v>Büyük Erkekler</v>
      </c>
      <c r="K31" s="210" t="str">
        <f t="shared" si="0"/>
        <v>İSTANBUL-Rekor Deneme</v>
      </c>
      <c r="L31" s="119" t="e">
        <f>#REF!</f>
        <v>#REF!</v>
      </c>
      <c r="M31" s="119" t="s">
        <v>229</v>
      </c>
    </row>
    <row r="32" spans="1:13" s="111" customFormat="1" ht="26.25" customHeight="1" x14ac:dyDescent="0.2">
      <c r="A32" s="113">
        <v>84</v>
      </c>
      <c r="B32" s="183" t="s">
        <v>181</v>
      </c>
      <c r="C32" s="185" t="e">
        <f>#REF!</f>
        <v>#REF!</v>
      </c>
      <c r="D32" s="187" t="e">
        <f>#REF!</f>
        <v>#REF!</v>
      </c>
      <c r="E32" s="187" t="e">
        <f>#REF!</f>
        <v>#REF!</v>
      </c>
      <c r="F32" s="188" t="e">
        <f>#REF!</f>
        <v>#REF!</v>
      </c>
      <c r="G32" s="186" t="e">
        <f>#REF!</f>
        <v>#REF!</v>
      </c>
      <c r="H32" s="121" t="s">
        <v>160</v>
      </c>
      <c r="I32" s="209"/>
      <c r="J32" s="115" t="str">
        <f>'YARIŞMA BİLGİLERİ'!$F$21</f>
        <v>Büyük Erkekler</v>
      </c>
      <c r="K32" s="210" t="str">
        <f t="shared" si="0"/>
        <v>İSTANBUL-Rekor Deneme</v>
      </c>
      <c r="L32" s="119" t="e">
        <f>#REF!</f>
        <v>#REF!</v>
      </c>
      <c r="M32" s="119" t="s">
        <v>229</v>
      </c>
    </row>
    <row r="33" spans="1:13" s="111" customFormat="1" ht="26.25" customHeight="1" x14ac:dyDescent="0.2">
      <c r="A33" s="113">
        <v>85</v>
      </c>
      <c r="B33" s="183" t="s">
        <v>181</v>
      </c>
      <c r="C33" s="185" t="e">
        <f>#REF!</f>
        <v>#REF!</v>
      </c>
      <c r="D33" s="187" t="e">
        <f>#REF!</f>
        <v>#REF!</v>
      </c>
      <c r="E33" s="187" t="e">
        <f>#REF!</f>
        <v>#REF!</v>
      </c>
      <c r="F33" s="188" t="e">
        <f>#REF!</f>
        <v>#REF!</v>
      </c>
      <c r="G33" s="186" t="e">
        <f>#REF!</f>
        <v>#REF!</v>
      </c>
      <c r="H33" s="121" t="s">
        <v>160</v>
      </c>
      <c r="I33" s="209"/>
      <c r="J33" s="115" t="str">
        <f>'YARIŞMA BİLGİLERİ'!$F$21</f>
        <v>Büyük Erkekler</v>
      </c>
      <c r="K33" s="210" t="str">
        <f t="shared" si="0"/>
        <v>İSTANBUL-Rekor Deneme</v>
      </c>
      <c r="L33" s="119" t="e">
        <f>#REF!</f>
        <v>#REF!</v>
      </c>
      <c r="M33" s="119" t="s">
        <v>229</v>
      </c>
    </row>
    <row r="34" spans="1:13" s="111" customFormat="1" ht="26.25" customHeight="1" x14ac:dyDescent="0.2">
      <c r="A34" s="113">
        <v>86</v>
      </c>
      <c r="B34" s="183" t="s">
        <v>181</v>
      </c>
      <c r="C34" s="185" t="e">
        <f>#REF!</f>
        <v>#REF!</v>
      </c>
      <c r="D34" s="187" t="e">
        <f>#REF!</f>
        <v>#REF!</v>
      </c>
      <c r="E34" s="187" t="e">
        <f>#REF!</f>
        <v>#REF!</v>
      </c>
      <c r="F34" s="188" t="e">
        <f>#REF!</f>
        <v>#REF!</v>
      </c>
      <c r="G34" s="186" t="e">
        <f>#REF!</f>
        <v>#REF!</v>
      </c>
      <c r="H34" s="121" t="s">
        <v>160</v>
      </c>
      <c r="I34" s="209"/>
      <c r="J34" s="115" t="str">
        <f>'YARIŞMA BİLGİLERİ'!$F$21</f>
        <v>Büyük Erkekler</v>
      </c>
      <c r="K34" s="210" t="str">
        <f t="shared" si="0"/>
        <v>İSTANBUL-Rekor Deneme</v>
      </c>
      <c r="L34" s="119" t="e">
        <f>#REF!</f>
        <v>#REF!</v>
      </c>
      <c r="M34" s="119" t="s">
        <v>229</v>
      </c>
    </row>
    <row r="35" spans="1:13" s="111" customFormat="1" ht="26.25" customHeight="1" x14ac:dyDescent="0.2">
      <c r="A35" s="113">
        <v>87</v>
      </c>
      <c r="B35" s="183" t="s">
        <v>181</v>
      </c>
      <c r="C35" s="185" t="e">
        <f>#REF!</f>
        <v>#REF!</v>
      </c>
      <c r="D35" s="187" t="e">
        <f>#REF!</f>
        <v>#REF!</v>
      </c>
      <c r="E35" s="187" t="e">
        <f>#REF!</f>
        <v>#REF!</v>
      </c>
      <c r="F35" s="188" t="e">
        <f>#REF!</f>
        <v>#REF!</v>
      </c>
      <c r="G35" s="186" t="e">
        <f>#REF!</f>
        <v>#REF!</v>
      </c>
      <c r="H35" s="121" t="s">
        <v>160</v>
      </c>
      <c r="I35" s="209"/>
      <c r="J35" s="115" t="str">
        <f>'YARIŞMA BİLGİLERİ'!$F$21</f>
        <v>Büyük Erkekler</v>
      </c>
      <c r="K35" s="210" t="str">
        <f t="shared" si="0"/>
        <v>İSTANBUL-Rekor Deneme</v>
      </c>
      <c r="L35" s="119" t="e">
        <f>#REF!</f>
        <v>#REF!</v>
      </c>
      <c r="M35" s="119" t="s">
        <v>229</v>
      </c>
    </row>
    <row r="36" spans="1:13" s="111" customFormat="1" ht="26.25" customHeight="1" x14ac:dyDescent="0.2">
      <c r="A36" s="113">
        <v>88</v>
      </c>
      <c r="B36" s="183" t="s">
        <v>181</v>
      </c>
      <c r="C36" s="185" t="e">
        <f>#REF!</f>
        <v>#REF!</v>
      </c>
      <c r="D36" s="187" t="e">
        <f>#REF!</f>
        <v>#REF!</v>
      </c>
      <c r="E36" s="187" t="e">
        <f>#REF!</f>
        <v>#REF!</v>
      </c>
      <c r="F36" s="188" t="e">
        <f>#REF!</f>
        <v>#REF!</v>
      </c>
      <c r="G36" s="186" t="e">
        <f>#REF!</f>
        <v>#REF!</v>
      </c>
      <c r="H36" s="121" t="s">
        <v>160</v>
      </c>
      <c r="I36" s="209"/>
      <c r="J36" s="115" t="str">
        <f>'YARIŞMA BİLGİLERİ'!$F$21</f>
        <v>Büyük Erkekler</v>
      </c>
      <c r="K36" s="210" t="str">
        <f t="shared" si="0"/>
        <v>İSTANBUL-Rekor Deneme</v>
      </c>
      <c r="L36" s="119" t="e">
        <f>#REF!</f>
        <v>#REF!</v>
      </c>
      <c r="M36" s="119" t="s">
        <v>229</v>
      </c>
    </row>
    <row r="37" spans="1:13" s="111" customFormat="1" ht="26.25" customHeight="1" x14ac:dyDescent="0.2">
      <c r="A37" s="113">
        <v>89</v>
      </c>
      <c r="B37" s="183" t="s">
        <v>181</v>
      </c>
      <c r="C37" s="185" t="e">
        <f>#REF!</f>
        <v>#REF!</v>
      </c>
      <c r="D37" s="187" t="e">
        <f>#REF!</f>
        <v>#REF!</v>
      </c>
      <c r="E37" s="187" t="e">
        <f>#REF!</f>
        <v>#REF!</v>
      </c>
      <c r="F37" s="188" t="e">
        <f>#REF!</f>
        <v>#REF!</v>
      </c>
      <c r="G37" s="186" t="e">
        <f>#REF!</f>
        <v>#REF!</v>
      </c>
      <c r="H37" s="121" t="s">
        <v>160</v>
      </c>
      <c r="I37" s="209"/>
      <c r="J37" s="115" t="str">
        <f>'YARIŞMA BİLGİLERİ'!$F$21</f>
        <v>Büyük Erkekler</v>
      </c>
      <c r="K37" s="210" t="str">
        <f t="shared" si="0"/>
        <v>İSTANBUL-Rekor Deneme</v>
      </c>
      <c r="L37" s="119" t="e">
        <f>#REF!</f>
        <v>#REF!</v>
      </c>
      <c r="M37" s="119" t="s">
        <v>229</v>
      </c>
    </row>
    <row r="38" spans="1:13" s="111" customFormat="1" ht="26.25" customHeight="1" x14ac:dyDescent="0.2">
      <c r="A38" s="113">
        <v>90</v>
      </c>
      <c r="B38" s="183" t="s">
        <v>181</v>
      </c>
      <c r="C38" s="185" t="e">
        <f>#REF!</f>
        <v>#REF!</v>
      </c>
      <c r="D38" s="187" t="e">
        <f>#REF!</f>
        <v>#REF!</v>
      </c>
      <c r="E38" s="187" t="e">
        <f>#REF!</f>
        <v>#REF!</v>
      </c>
      <c r="F38" s="188" t="e">
        <f>#REF!</f>
        <v>#REF!</v>
      </c>
      <c r="G38" s="186" t="e">
        <f>#REF!</f>
        <v>#REF!</v>
      </c>
      <c r="H38" s="121" t="s">
        <v>160</v>
      </c>
      <c r="I38" s="209"/>
      <c r="J38" s="115" t="str">
        <f>'YARIŞMA BİLGİLERİ'!$F$21</f>
        <v>Büyük Erkekler</v>
      </c>
      <c r="K38" s="210" t="str">
        <f t="shared" si="0"/>
        <v>İSTANBUL-Rekor Deneme</v>
      </c>
      <c r="L38" s="119" t="e">
        <f>#REF!</f>
        <v>#REF!</v>
      </c>
      <c r="M38" s="119" t="s">
        <v>229</v>
      </c>
    </row>
    <row r="39" spans="1:13" s="111" customFormat="1" ht="26.25" customHeight="1" x14ac:dyDescent="0.2">
      <c r="A39" s="113">
        <v>91</v>
      </c>
      <c r="B39" s="183" t="s">
        <v>181</v>
      </c>
      <c r="C39" s="185" t="e">
        <f>#REF!</f>
        <v>#REF!</v>
      </c>
      <c r="D39" s="187" t="e">
        <f>#REF!</f>
        <v>#REF!</v>
      </c>
      <c r="E39" s="187" t="e">
        <f>#REF!</f>
        <v>#REF!</v>
      </c>
      <c r="F39" s="188" t="e">
        <f>#REF!</f>
        <v>#REF!</v>
      </c>
      <c r="G39" s="186" t="e">
        <f>#REF!</f>
        <v>#REF!</v>
      </c>
      <c r="H39" s="121" t="s">
        <v>160</v>
      </c>
      <c r="I39" s="209"/>
      <c r="J39" s="115" t="str">
        <f>'YARIŞMA BİLGİLERİ'!$F$21</f>
        <v>Büyük Erkekler</v>
      </c>
      <c r="K39" s="210" t="str">
        <f t="shared" si="0"/>
        <v>İSTANBUL-Rekor Deneme</v>
      </c>
      <c r="L39" s="119" t="e">
        <f>#REF!</f>
        <v>#REF!</v>
      </c>
      <c r="M39" s="119" t="s">
        <v>229</v>
      </c>
    </row>
    <row r="40" spans="1:13" s="111" customFormat="1" ht="26.25" customHeight="1" x14ac:dyDescent="0.2">
      <c r="A40" s="113">
        <v>92</v>
      </c>
      <c r="B40" s="183" t="s">
        <v>181</v>
      </c>
      <c r="C40" s="185" t="e">
        <f>#REF!</f>
        <v>#REF!</v>
      </c>
      <c r="D40" s="187" t="e">
        <f>#REF!</f>
        <v>#REF!</v>
      </c>
      <c r="E40" s="187" t="e">
        <f>#REF!</f>
        <v>#REF!</v>
      </c>
      <c r="F40" s="188" t="e">
        <f>#REF!</f>
        <v>#REF!</v>
      </c>
      <c r="G40" s="186" t="e">
        <f>#REF!</f>
        <v>#REF!</v>
      </c>
      <c r="H40" s="121" t="s">
        <v>160</v>
      </c>
      <c r="I40" s="209"/>
      <c r="J40" s="115" t="str">
        <f>'YARIŞMA BİLGİLERİ'!$F$21</f>
        <v>Büyük Erkekler</v>
      </c>
      <c r="K40" s="210" t="str">
        <f t="shared" si="0"/>
        <v>İSTANBUL-Rekor Deneme</v>
      </c>
      <c r="L40" s="119" t="e">
        <f>#REF!</f>
        <v>#REF!</v>
      </c>
      <c r="M40" s="119" t="s">
        <v>229</v>
      </c>
    </row>
    <row r="41" spans="1:13" s="111" customFormat="1" ht="26.25" customHeight="1" x14ac:dyDescent="0.2">
      <c r="A41" s="113">
        <v>93</v>
      </c>
      <c r="B41" s="183" t="s">
        <v>181</v>
      </c>
      <c r="C41" s="185" t="e">
        <f>#REF!</f>
        <v>#REF!</v>
      </c>
      <c r="D41" s="187" t="e">
        <f>#REF!</f>
        <v>#REF!</v>
      </c>
      <c r="E41" s="187" t="e">
        <f>#REF!</f>
        <v>#REF!</v>
      </c>
      <c r="F41" s="188" t="e">
        <f>#REF!</f>
        <v>#REF!</v>
      </c>
      <c r="G41" s="186" t="e">
        <f>#REF!</f>
        <v>#REF!</v>
      </c>
      <c r="H41" s="121" t="s">
        <v>160</v>
      </c>
      <c r="I41" s="209"/>
      <c r="J41" s="115" t="str">
        <f>'YARIŞMA BİLGİLERİ'!$F$21</f>
        <v>Büyük Erkekler</v>
      </c>
      <c r="K41" s="210" t="str">
        <f t="shared" si="0"/>
        <v>İSTANBUL-Rekor Deneme</v>
      </c>
      <c r="L41" s="119" t="e">
        <f>#REF!</f>
        <v>#REF!</v>
      </c>
      <c r="M41" s="119" t="s">
        <v>229</v>
      </c>
    </row>
    <row r="42" spans="1:13" s="111" customFormat="1" ht="26.25" customHeight="1" x14ac:dyDescent="0.2">
      <c r="A42" s="113">
        <v>94</v>
      </c>
      <c r="B42" s="183" t="s">
        <v>181</v>
      </c>
      <c r="C42" s="185" t="e">
        <f>#REF!</f>
        <v>#REF!</v>
      </c>
      <c r="D42" s="187" t="e">
        <f>#REF!</f>
        <v>#REF!</v>
      </c>
      <c r="E42" s="187" t="e">
        <f>#REF!</f>
        <v>#REF!</v>
      </c>
      <c r="F42" s="188" t="e">
        <f>#REF!</f>
        <v>#REF!</v>
      </c>
      <c r="G42" s="186" t="e">
        <f>#REF!</f>
        <v>#REF!</v>
      </c>
      <c r="H42" s="121" t="s">
        <v>160</v>
      </c>
      <c r="I42" s="209"/>
      <c r="J42" s="115" t="str">
        <f>'YARIŞMA BİLGİLERİ'!$F$21</f>
        <v>Büyük Erkekler</v>
      </c>
      <c r="K42" s="210" t="str">
        <f t="shared" si="0"/>
        <v>İSTANBUL-Rekor Deneme</v>
      </c>
      <c r="L42" s="119" t="e">
        <f>#REF!</f>
        <v>#REF!</v>
      </c>
      <c r="M42" s="119" t="s">
        <v>229</v>
      </c>
    </row>
    <row r="43" spans="1:13" s="111" customFormat="1" ht="26.25" customHeight="1" x14ac:dyDescent="0.2">
      <c r="A43" s="113">
        <v>95</v>
      </c>
      <c r="B43" s="183" t="s">
        <v>181</v>
      </c>
      <c r="C43" s="185" t="e">
        <f>#REF!</f>
        <v>#REF!</v>
      </c>
      <c r="D43" s="187" t="e">
        <f>#REF!</f>
        <v>#REF!</v>
      </c>
      <c r="E43" s="187" t="e">
        <f>#REF!</f>
        <v>#REF!</v>
      </c>
      <c r="F43" s="188" t="e">
        <f>#REF!</f>
        <v>#REF!</v>
      </c>
      <c r="G43" s="186" t="e">
        <f>#REF!</f>
        <v>#REF!</v>
      </c>
      <c r="H43" s="121" t="s">
        <v>160</v>
      </c>
      <c r="I43" s="209"/>
      <c r="J43" s="115" t="str">
        <f>'YARIŞMA BİLGİLERİ'!$F$21</f>
        <v>Büyük Erkekler</v>
      </c>
      <c r="K43" s="210" t="str">
        <f t="shared" si="0"/>
        <v>İSTANBUL-Rekor Deneme</v>
      </c>
      <c r="L43" s="119" t="e">
        <f>#REF!</f>
        <v>#REF!</v>
      </c>
      <c r="M43" s="119" t="s">
        <v>229</v>
      </c>
    </row>
    <row r="44" spans="1:13" s="111" customFormat="1" ht="26.25" customHeight="1" x14ac:dyDescent="0.2">
      <c r="A44" s="113">
        <v>96</v>
      </c>
      <c r="B44" s="183" t="s">
        <v>181</v>
      </c>
      <c r="C44" s="185" t="e">
        <f>#REF!</f>
        <v>#REF!</v>
      </c>
      <c r="D44" s="187" t="e">
        <f>#REF!</f>
        <v>#REF!</v>
      </c>
      <c r="E44" s="187" t="e">
        <f>#REF!</f>
        <v>#REF!</v>
      </c>
      <c r="F44" s="188" t="e">
        <f>#REF!</f>
        <v>#REF!</v>
      </c>
      <c r="G44" s="186" t="e">
        <f>#REF!</f>
        <v>#REF!</v>
      </c>
      <c r="H44" s="121" t="s">
        <v>160</v>
      </c>
      <c r="I44" s="209"/>
      <c r="J44" s="115" t="str">
        <f>'YARIŞMA BİLGİLERİ'!$F$21</f>
        <v>Büyük Erkekler</v>
      </c>
      <c r="K44" s="210" t="str">
        <f t="shared" si="0"/>
        <v>İSTANBUL-Rekor Deneme</v>
      </c>
      <c r="L44" s="119" t="e">
        <f>#REF!</f>
        <v>#REF!</v>
      </c>
      <c r="M44" s="119" t="s">
        <v>229</v>
      </c>
    </row>
    <row r="45" spans="1:13" s="111" customFormat="1" ht="26.25" customHeight="1" x14ac:dyDescent="0.2">
      <c r="A45" s="113">
        <v>97</v>
      </c>
      <c r="B45" s="183" t="s">
        <v>181</v>
      </c>
      <c r="C45" s="185" t="e">
        <f>#REF!</f>
        <v>#REF!</v>
      </c>
      <c r="D45" s="187" t="e">
        <f>#REF!</f>
        <v>#REF!</v>
      </c>
      <c r="E45" s="187" t="e">
        <f>#REF!</f>
        <v>#REF!</v>
      </c>
      <c r="F45" s="188" t="e">
        <f>#REF!</f>
        <v>#REF!</v>
      </c>
      <c r="G45" s="186" t="e">
        <f>#REF!</f>
        <v>#REF!</v>
      </c>
      <c r="H45" s="121" t="s">
        <v>160</v>
      </c>
      <c r="I45" s="209"/>
      <c r="J45" s="115" t="str">
        <f>'YARIŞMA BİLGİLERİ'!$F$21</f>
        <v>Büyük Erkekler</v>
      </c>
      <c r="K45" s="210" t="str">
        <f t="shared" si="0"/>
        <v>İSTANBUL-Rekor Deneme</v>
      </c>
      <c r="L45" s="119" t="e">
        <f>#REF!</f>
        <v>#REF!</v>
      </c>
      <c r="M45" s="119" t="s">
        <v>229</v>
      </c>
    </row>
    <row r="46" spans="1:13" s="111" customFormat="1" ht="26.25" customHeight="1" x14ac:dyDescent="0.2">
      <c r="A46" s="113">
        <v>98</v>
      </c>
      <c r="B46" s="183" t="s">
        <v>181</v>
      </c>
      <c r="C46" s="185" t="e">
        <f>#REF!</f>
        <v>#REF!</v>
      </c>
      <c r="D46" s="187" t="e">
        <f>#REF!</f>
        <v>#REF!</v>
      </c>
      <c r="E46" s="187" t="e">
        <f>#REF!</f>
        <v>#REF!</v>
      </c>
      <c r="F46" s="188" t="e">
        <f>#REF!</f>
        <v>#REF!</v>
      </c>
      <c r="G46" s="186" t="e">
        <f>#REF!</f>
        <v>#REF!</v>
      </c>
      <c r="H46" s="121" t="s">
        <v>160</v>
      </c>
      <c r="I46" s="209"/>
      <c r="J46" s="115" t="str">
        <f>'YARIŞMA BİLGİLERİ'!$F$21</f>
        <v>Büyük Erkekler</v>
      </c>
      <c r="K46" s="210" t="str">
        <f t="shared" si="0"/>
        <v>İSTANBUL-Rekor Deneme</v>
      </c>
      <c r="L46" s="119" t="e">
        <f>#REF!</f>
        <v>#REF!</v>
      </c>
      <c r="M46" s="119" t="s">
        <v>229</v>
      </c>
    </row>
    <row r="47" spans="1:13" s="111" customFormat="1" ht="26.25" customHeight="1" x14ac:dyDescent="0.2">
      <c r="A47" s="113">
        <v>99</v>
      </c>
      <c r="B47" s="183" t="s">
        <v>181</v>
      </c>
      <c r="C47" s="185" t="e">
        <f>#REF!</f>
        <v>#REF!</v>
      </c>
      <c r="D47" s="187" t="e">
        <f>#REF!</f>
        <v>#REF!</v>
      </c>
      <c r="E47" s="187" t="e">
        <f>#REF!</f>
        <v>#REF!</v>
      </c>
      <c r="F47" s="188" t="e">
        <f>#REF!</f>
        <v>#REF!</v>
      </c>
      <c r="G47" s="186" t="e">
        <f>#REF!</f>
        <v>#REF!</v>
      </c>
      <c r="H47" s="121" t="s">
        <v>160</v>
      </c>
      <c r="I47" s="209"/>
      <c r="J47" s="115" t="str">
        <f>'YARIŞMA BİLGİLERİ'!$F$21</f>
        <v>Büyük Erkekler</v>
      </c>
      <c r="K47" s="210" t="str">
        <f t="shared" si="0"/>
        <v>İSTANBUL-Rekor Deneme</v>
      </c>
      <c r="L47" s="119" t="e">
        <f>#REF!</f>
        <v>#REF!</v>
      </c>
      <c r="M47" s="119" t="s">
        <v>229</v>
      </c>
    </row>
    <row r="48" spans="1:13" s="111" customFormat="1" ht="26.25" customHeight="1" x14ac:dyDescent="0.2">
      <c r="A48" s="113">
        <v>100</v>
      </c>
      <c r="B48" s="183" t="s">
        <v>181</v>
      </c>
      <c r="C48" s="185" t="e">
        <f>#REF!</f>
        <v>#REF!</v>
      </c>
      <c r="D48" s="187" t="e">
        <f>#REF!</f>
        <v>#REF!</v>
      </c>
      <c r="E48" s="187" t="e">
        <f>#REF!</f>
        <v>#REF!</v>
      </c>
      <c r="F48" s="188" t="e">
        <f>#REF!</f>
        <v>#REF!</v>
      </c>
      <c r="G48" s="186" t="e">
        <f>#REF!</f>
        <v>#REF!</v>
      </c>
      <c r="H48" s="121" t="s">
        <v>160</v>
      </c>
      <c r="I48" s="209"/>
      <c r="J48" s="115" t="str">
        <f>'YARIŞMA BİLGİLERİ'!$F$21</f>
        <v>Büyük Erkekler</v>
      </c>
      <c r="K48" s="210" t="str">
        <f t="shared" si="0"/>
        <v>İSTANBUL-Rekor Deneme</v>
      </c>
      <c r="L48" s="119" t="e">
        <f>#REF!</f>
        <v>#REF!</v>
      </c>
      <c r="M48" s="119" t="s">
        <v>229</v>
      </c>
    </row>
    <row r="49" spans="1:13" s="111" customFormat="1" ht="26.25" customHeight="1" x14ac:dyDescent="0.2">
      <c r="A49" s="113">
        <v>101</v>
      </c>
      <c r="B49" s="183" t="s">
        <v>181</v>
      </c>
      <c r="C49" s="185" t="e">
        <f>#REF!</f>
        <v>#REF!</v>
      </c>
      <c r="D49" s="187" t="e">
        <f>#REF!</f>
        <v>#REF!</v>
      </c>
      <c r="E49" s="187" t="e">
        <f>#REF!</f>
        <v>#REF!</v>
      </c>
      <c r="F49" s="188" t="e">
        <f>#REF!</f>
        <v>#REF!</v>
      </c>
      <c r="G49" s="186" t="e">
        <f>#REF!</f>
        <v>#REF!</v>
      </c>
      <c r="H49" s="121" t="s">
        <v>160</v>
      </c>
      <c r="I49" s="209"/>
      <c r="J49" s="115" t="str">
        <f>'YARIŞMA BİLGİLERİ'!$F$21</f>
        <v>Büyük Erkekler</v>
      </c>
      <c r="K49" s="210" t="str">
        <f t="shared" si="0"/>
        <v>İSTANBUL-Rekor Deneme</v>
      </c>
      <c r="L49" s="119" t="e">
        <f>#REF!</f>
        <v>#REF!</v>
      </c>
      <c r="M49" s="119" t="s">
        <v>229</v>
      </c>
    </row>
    <row r="50" spans="1:13" s="111" customFormat="1" ht="26.25" customHeight="1" x14ac:dyDescent="0.2">
      <c r="A50" s="113">
        <v>102</v>
      </c>
      <c r="B50" s="183" t="s">
        <v>181</v>
      </c>
      <c r="C50" s="185" t="e">
        <f>#REF!</f>
        <v>#REF!</v>
      </c>
      <c r="D50" s="187" t="e">
        <f>#REF!</f>
        <v>#REF!</v>
      </c>
      <c r="E50" s="187" t="e">
        <f>#REF!</f>
        <v>#REF!</v>
      </c>
      <c r="F50" s="188" t="e">
        <f>#REF!</f>
        <v>#REF!</v>
      </c>
      <c r="G50" s="186" t="e">
        <f>#REF!</f>
        <v>#REF!</v>
      </c>
      <c r="H50" s="121" t="s">
        <v>160</v>
      </c>
      <c r="I50" s="209"/>
      <c r="J50" s="115" t="str">
        <f>'YARIŞMA BİLGİLERİ'!$F$21</f>
        <v>Büyük Erkekler</v>
      </c>
      <c r="K50" s="210" t="str">
        <f t="shared" si="0"/>
        <v>İSTANBUL-Rekor Deneme</v>
      </c>
      <c r="L50" s="119" t="e">
        <f>#REF!</f>
        <v>#REF!</v>
      </c>
      <c r="M50" s="119" t="s">
        <v>229</v>
      </c>
    </row>
    <row r="51" spans="1:13" s="111" customFormat="1" ht="26.25" customHeight="1" x14ac:dyDescent="0.2">
      <c r="A51" s="113">
        <v>103</v>
      </c>
      <c r="B51" s="183" t="s">
        <v>181</v>
      </c>
      <c r="C51" s="185" t="e">
        <f>#REF!</f>
        <v>#REF!</v>
      </c>
      <c r="D51" s="187" t="e">
        <f>#REF!</f>
        <v>#REF!</v>
      </c>
      <c r="E51" s="187" t="e">
        <f>#REF!</f>
        <v>#REF!</v>
      </c>
      <c r="F51" s="188" t="e">
        <f>#REF!</f>
        <v>#REF!</v>
      </c>
      <c r="G51" s="186" t="e">
        <f>#REF!</f>
        <v>#REF!</v>
      </c>
      <c r="H51" s="121" t="s">
        <v>160</v>
      </c>
      <c r="I51" s="209"/>
      <c r="J51" s="115" t="str">
        <f>'YARIŞMA BİLGİLERİ'!$F$21</f>
        <v>Büyük Erkekler</v>
      </c>
      <c r="K51" s="210" t="str">
        <f t="shared" si="0"/>
        <v>İSTANBUL-Rekor Deneme</v>
      </c>
      <c r="L51" s="119" t="e">
        <f>#REF!</f>
        <v>#REF!</v>
      </c>
      <c r="M51" s="119" t="s">
        <v>229</v>
      </c>
    </row>
    <row r="52" spans="1:13" s="111" customFormat="1" ht="26.25" customHeight="1" x14ac:dyDescent="0.2">
      <c r="A52" s="113">
        <v>104</v>
      </c>
      <c r="B52" s="183" t="s">
        <v>181</v>
      </c>
      <c r="C52" s="185" t="e">
        <f>#REF!</f>
        <v>#REF!</v>
      </c>
      <c r="D52" s="187" t="e">
        <f>#REF!</f>
        <v>#REF!</v>
      </c>
      <c r="E52" s="187" t="e">
        <f>#REF!</f>
        <v>#REF!</v>
      </c>
      <c r="F52" s="188" t="e">
        <f>#REF!</f>
        <v>#REF!</v>
      </c>
      <c r="G52" s="186" t="e">
        <f>#REF!</f>
        <v>#REF!</v>
      </c>
      <c r="H52" s="121" t="s">
        <v>160</v>
      </c>
      <c r="I52" s="209"/>
      <c r="J52" s="115" t="str">
        <f>'YARIŞMA BİLGİLERİ'!$F$21</f>
        <v>Büyük Erkekler</v>
      </c>
      <c r="K52" s="210" t="str">
        <f t="shared" si="0"/>
        <v>İSTANBUL-Rekor Deneme</v>
      </c>
      <c r="L52" s="119" t="e">
        <f>#REF!</f>
        <v>#REF!</v>
      </c>
      <c r="M52" s="119" t="s">
        <v>229</v>
      </c>
    </row>
    <row r="53" spans="1:13" s="111" customFormat="1" ht="26.25" customHeight="1" x14ac:dyDescent="0.2">
      <c r="A53" s="113">
        <v>105</v>
      </c>
      <c r="B53" s="183" t="s">
        <v>181</v>
      </c>
      <c r="C53" s="185" t="e">
        <f>#REF!</f>
        <v>#REF!</v>
      </c>
      <c r="D53" s="187" t="e">
        <f>#REF!</f>
        <v>#REF!</v>
      </c>
      <c r="E53" s="187" t="e">
        <f>#REF!</f>
        <v>#REF!</v>
      </c>
      <c r="F53" s="188" t="e">
        <f>#REF!</f>
        <v>#REF!</v>
      </c>
      <c r="G53" s="186" t="e">
        <f>#REF!</f>
        <v>#REF!</v>
      </c>
      <c r="H53" s="121" t="s">
        <v>160</v>
      </c>
      <c r="I53" s="209"/>
      <c r="J53" s="115" t="str">
        <f>'YARIŞMA BİLGİLERİ'!$F$21</f>
        <v>Büyük Erkekler</v>
      </c>
      <c r="K53" s="210" t="str">
        <f t="shared" si="0"/>
        <v>İSTANBUL-Rekor Deneme</v>
      </c>
      <c r="L53" s="119" t="e">
        <f>#REF!</f>
        <v>#REF!</v>
      </c>
      <c r="M53" s="119" t="s">
        <v>229</v>
      </c>
    </row>
    <row r="54" spans="1:13" s="111" customFormat="1" ht="26.25" customHeight="1" x14ac:dyDescent="0.2">
      <c r="A54" s="113">
        <v>106</v>
      </c>
      <c r="B54" s="183" t="s">
        <v>181</v>
      </c>
      <c r="C54" s="185" t="e">
        <f>#REF!</f>
        <v>#REF!</v>
      </c>
      <c r="D54" s="187" t="e">
        <f>#REF!</f>
        <v>#REF!</v>
      </c>
      <c r="E54" s="187" t="e">
        <f>#REF!</f>
        <v>#REF!</v>
      </c>
      <c r="F54" s="188" t="e">
        <f>#REF!</f>
        <v>#REF!</v>
      </c>
      <c r="G54" s="186" t="e">
        <f>#REF!</f>
        <v>#REF!</v>
      </c>
      <c r="H54" s="121" t="s">
        <v>160</v>
      </c>
      <c r="I54" s="209"/>
      <c r="J54" s="115" t="str">
        <f>'YARIŞMA BİLGİLERİ'!$F$21</f>
        <v>Büyük Erkekler</v>
      </c>
      <c r="K54" s="210" t="str">
        <f t="shared" si="0"/>
        <v>İSTANBUL-Rekor Deneme</v>
      </c>
      <c r="L54" s="119" t="e">
        <f>#REF!</f>
        <v>#REF!</v>
      </c>
      <c r="M54" s="119" t="s">
        <v>229</v>
      </c>
    </row>
    <row r="55" spans="1:13" s="111" customFormat="1" ht="26.25" customHeight="1" x14ac:dyDescent="0.2">
      <c r="A55" s="113">
        <v>107</v>
      </c>
      <c r="B55" s="183" t="s">
        <v>181</v>
      </c>
      <c r="C55" s="185" t="e">
        <f>#REF!</f>
        <v>#REF!</v>
      </c>
      <c r="D55" s="187" t="e">
        <f>#REF!</f>
        <v>#REF!</v>
      </c>
      <c r="E55" s="187" t="e">
        <f>#REF!</f>
        <v>#REF!</v>
      </c>
      <c r="F55" s="188" t="e">
        <f>#REF!</f>
        <v>#REF!</v>
      </c>
      <c r="G55" s="186" t="e">
        <f>#REF!</f>
        <v>#REF!</v>
      </c>
      <c r="H55" s="121" t="s">
        <v>160</v>
      </c>
      <c r="I55" s="209"/>
      <c r="J55" s="115" t="str">
        <f>'YARIŞMA BİLGİLERİ'!$F$21</f>
        <v>Büyük Erkekler</v>
      </c>
      <c r="K55" s="210" t="str">
        <f t="shared" si="0"/>
        <v>İSTANBUL-Rekor Deneme</v>
      </c>
      <c r="L55" s="119" t="e">
        <f>#REF!</f>
        <v>#REF!</v>
      </c>
      <c r="M55" s="119" t="s">
        <v>229</v>
      </c>
    </row>
    <row r="56" spans="1:13" s="111" customFormat="1" ht="26.25" customHeight="1" x14ac:dyDescent="0.2">
      <c r="A56" s="113">
        <v>123</v>
      </c>
      <c r="B56" s="183" t="s">
        <v>181</v>
      </c>
      <c r="C56" s="185" t="e">
        <f>#REF!</f>
        <v>#REF!</v>
      </c>
      <c r="D56" s="187" t="e">
        <f>#REF!</f>
        <v>#REF!</v>
      </c>
      <c r="E56" s="187" t="e">
        <f>#REF!</f>
        <v>#REF!</v>
      </c>
      <c r="F56" s="188" t="e">
        <f>#REF!</f>
        <v>#REF!</v>
      </c>
      <c r="G56" s="186" t="e">
        <f>#REF!</f>
        <v>#REF!</v>
      </c>
      <c r="H56" s="121" t="s">
        <v>160</v>
      </c>
      <c r="I56" s="209"/>
      <c r="J56" s="115" t="str">
        <f>'YARIŞMA BİLGİLERİ'!$F$21</f>
        <v>Büyük Erkekler</v>
      </c>
      <c r="K56" s="210" t="str">
        <f t="shared" si="0"/>
        <v>İSTANBUL-Rekor Deneme</v>
      </c>
      <c r="L56" s="119" t="e">
        <f>#REF!</f>
        <v>#REF!</v>
      </c>
      <c r="M56" s="119" t="s">
        <v>229</v>
      </c>
    </row>
    <row r="57" spans="1:13" s="111" customFormat="1" ht="26.25" customHeight="1" x14ac:dyDescent="0.2">
      <c r="A57" s="113">
        <v>124</v>
      </c>
      <c r="B57" s="183" t="s">
        <v>181</v>
      </c>
      <c r="C57" s="185" t="e">
        <f>#REF!</f>
        <v>#REF!</v>
      </c>
      <c r="D57" s="187" t="e">
        <f>#REF!</f>
        <v>#REF!</v>
      </c>
      <c r="E57" s="187" t="e">
        <f>#REF!</f>
        <v>#REF!</v>
      </c>
      <c r="F57" s="188" t="e">
        <f>#REF!</f>
        <v>#REF!</v>
      </c>
      <c r="G57" s="186" t="e">
        <f>#REF!</f>
        <v>#REF!</v>
      </c>
      <c r="H57" s="121" t="s">
        <v>160</v>
      </c>
      <c r="I57" s="209"/>
      <c r="J57" s="115" t="str">
        <f>'YARIŞMA BİLGİLERİ'!$F$21</f>
        <v>Büyük Erkekler</v>
      </c>
      <c r="K57" s="210" t="str">
        <f t="shared" si="0"/>
        <v>İSTANBUL-Rekor Deneme</v>
      </c>
      <c r="L57" s="119" t="e">
        <f>#REF!</f>
        <v>#REF!</v>
      </c>
      <c r="M57" s="119" t="s">
        <v>229</v>
      </c>
    </row>
    <row r="58" spans="1:13" s="111" customFormat="1" ht="26.25" customHeight="1" x14ac:dyDescent="0.2">
      <c r="A58" s="113">
        <v>125</v>
      </c>
      <c r="B58" s="183" t="s">
        <v>181</v>
      </c>
      <c r="C58" s="185" t="e">
        <f>#REF!</f>
        <v>#REF!</v>
      </c>
      <c r="D58" s="187" t="e">
        <f>#REF!</f>
        <v>#REF!</v>
      </c>
      <c r="E58" s="187" t="e">
        <f>#REF!</f>
        <v>#REF!</v>
      </c>
      <c r="F58" s="188" t="e">
        <f>#REF!</f>
        <v>#REF!</v>
      </c>
      <c r="G58" s="186" t="e">
        <f>#REF!</f>
        <v>#REF!</v>
      </c>
      <c r="H58" s="121" t="s">
        <v>160</v>
      </c>
      <c r="I58" s="209"/>
      <c r="J58" s="115" t="str">
        <f>'YARIŞMA BİLGİLERİ'!$F$21</f>
        <v>Büyük Erkekler</v>
      </c>
      <c r="K58" s="210" t="str">
        <f t="shared" si="0"/>
        <v>İSTANBUL-Rekor Deneme</v>
      </c>
      <c r="L58" s="119" t="e">
        <f>#REF!</f>
        <v>#REF!</v>
      </c>
      <c r="M58" s="119" t="s">
        <v>229</v>
      </c>
    </row>
    <row r="59" spans="1:13" s="111" customFormat="1" ht="26.25" customHeight="1" x14ac:dyDescent="0.2">
      <c r="A59" s="113">
        <v>126</v>
      </c>
      <c r="B59" s="183" t="s">
        <v>182</v>
      </c>
      <c r="C59" s="185" t="e">
        <f>#REF!</f>
        <v>#REF!</v>
      </c>
      <c r="D59" s="187" t="e">
        <f>#REF!</f>
        <v>#REF!</v>
      </c>
      <c r="E59" s="187" t="e">
        <f>#REF!</f>
        <v>#REF!</v>
      </c>
      <c r="F59" s="189" t="e">
        <f>#REF!</f>
        <v>#REF!</v>
      </c>
      <c r="G59" s="186" t="e">
        <f>#REF!</f>
        <v>#REF!</v>
      </c>
      <c r="H59" s="121" t="s">
        <v>161</v>
      </c>
      <c r="I59" s="209"/>
      <c r="J59" s="115" t="str">
        <f>'YARIŞMA BİLGİLERİ'!$F$21</f>
        <v>Büyük Erkekler</v>
      </c>
      <c r="K59" s="210" t="str">
        <f t="shared" si="0"/>
        <v>İSTANBUL-Rekor Deneme</v>
      </c>
      <c r="L59" s="119" t="e">
        <f>#REF!</f>
        <v>#REF!</v>
      </c>
      <c r="M59" s="119" t="s">
        <v>229</v>
      </c>
    </row>
    <row r="60" spans="1:13" s="111" customFormat="1" ht="26.25" customHeight="1" x14ac:dyDescent="0.2">
      <c r="A60" s="113">
        <v>127</v>
      </c>
      <c r="B60" s="183" t="s">
        <v>182</v>
      </c>
      <c r="C60" s="185" t="e">
        <f>#REF!</f>
        <v>#REF!</v>
      </c>
      <c r="D60" s="187" t="e">
        <f>#REF!</f>
        <v>#REF!</v>
      </c>
      <c r="E60" s="187" t="e">
        <f>#REF!</f>
        <v>#REF!</v>
      </c>
      <c r="F60" s="189" t="e">
        <f>#REF!</f>
        <v>#REF!</v>
      </c>
      <c r="G60" s="186" t="e">
        <f>#REF!</f>
        <v>#REF!</v>
      </c>
      <c r="H60" s="121" t="s">
        <v>161</v>
      </c>
      <c r="I60" s="209"/>
      <c r="J60" s="115" t="str">
        <f>'YARIŞMA BİLGİLERİ'!$F$21</f>
        <v>Büyük Erkekler</v>
      </c>
      <c r="K60" s="210" t="str">
        <f t="shared" si="0"/>
        <v>İSTANBUL-Rekor Deneme</v>
      </c>
      <c r="L60" s="119" t="e">
        <f>#REF!</f>
        <v>#REF!</v>
      </c>
      <c r="M60" s="119" t="s">
        <v>229</v>
      </c>
    </row>
    <row r="61" spans="1:13" s="111" customFormat="1" ht="26.25" customHeight="1" x14ac:dyDescent="0.2">
      <c r="A61" s="113">
        <v>128</v>
      </c>
      <c r="B61" s="183" t="s">
        <v>182</v>
      </c>
      <c r="C61" s="185" t="e">
        <f>#REF!</f>
        <v>#REF!</v>
      </c>
      <c r="D61" s="187" t="e">
        <f>#REF!</f>
        <v>#REF!</v>
      </c>
      <c r="E61" s="187" t="e">
        <f>#REF!</f>
        <v>#REF!</v>
      </c>
      <c r="F61" s="189" t="e">
        <f>#REF!</f>
        <v>#REF!</v>
      </c>
      <c r="G61" s="186" t="e">
        <f>#REF!</f>
        <v>#REF!</v>
      </c>
      <c r="H61" s="121" t="s">
        <v>161</v>
      </c>
      <c r="I61" s="209"/>
      <c r="J61" s="115" t="str">
        <f>'YARIŞMA BİLGİLERİ'!$F$21</f>
        <v>Büyük Erkekler</v>
      </c>
      <c r="K61" s="210" t="str">
        <f t="shared" si="0"/>
        <v>İSTANBUL-Rekor Deneme</v>
      </c>
      <c r="L61" s="119" t="e">
        <f>#REF!</f>
        <v>#REF!</v>
      </c>
      <c r="M61" s="119" t="s">
        <v>229</v>
      </c>
    </row>
    <row r="62" spans="1:13" s="111" customFormat="1" ht="26.25" customHeight="1" x14ac:dyDescent="0.2">
      <c r="A62" s="113">
        <v>129</v>
      </c>
      <c r="B62" s="183" t="s">
        <v>182</v>
      </c>
      <c r="C62" s="185" t="e">
        <f>#REF!</f>
        <v>#REF!</v>
      </c>
      <c r="D62" s="187" t="e">
        <f>#REF!</f>
        <v>#REF!</v>
      </c>
      <c r="E62" s="187" t="e">
        <f>#REF!</f>
        <v>#REF!</v>
      </c>
      <c r="F62" s="189" t="e">
        <f>#REF!</f>
        <v>#REF!</v>
      </c>
      <c r="G62" s="186" t="e">
        <f>#REF!</f>
        <v>#REF!</v>
      </c>
      <c r="H62" s="121" t="s">
        <v>161</v>
      </c>
      <c r="I62" s="209"/>
      <c r="J62" s="115" t="str">
        <f>'YARIŞMA BİLGİLERİ'!$F$21</f>
        <v>Büyük Erkekler</v>
      </c>
      <c r="K62" s="210" t="str">
        <f t="shared" si="0"/>
        <v>İSTANBUL-Rekor Deneme</v>
      </c>
      <c r="L62" s="119" t="e">
        <f>#REF!</f>
        <v>#REF!</v>
      </c>
      <c r="M62" s="119" t="s">
        <v>229</v>
      </c>
    </row>
    <row r="63" spans="1:13" s="111" customFormat="1" ht="26.25" customHeight="1" x14ac:dyDescent="0.2">
      <c r="A63" s="113">
        <v>130</v>
      </c>
      <c r="B63" s="183" t="s">
        <v>182</v>
      </c>
      <c r="C63" s="185" t="e">
        <f>#REF!</f>
        <v>#REF!</v>
      </c>
      <c r="D63" s="187" t="e">
        <f>#REF!</f>
        <v>#REF!</v>
      </c>
      <c r="E63" s="187" t="e">
        <f>#REF!</f>
        <v>#REF!</v>
      </c>
      <c r="F63" s="189" t="e">
        <f>#REF!</f>
        <v>#REF!</v>
      </c>
      <c r="G63" s="186" t="e">
        <f>#REF!</f>
        <v>#REF!</v>
      </c>
      <c r="H63" s="121" t="s">
        <v>161</v>
      </c>
      <c r="I63" s="209"/>
      <c r="J63" s="115" t="str">
        <f>'YARIŞMA BİLGİLERİ'!$F$21</f>
        <v>Büyük Erkekler</v>
      </c>
      <c r="K63" s="210" t="str">
        <f t="shared" si="0"/>
        <v>İSTANBUL-Rekor Deneme</v>
      </c>
      <c r="L63" s="119" t="e">
        <f>#REF!</f>
        <v>#REF!</v>
      </c>
      <c r="M63" s="119" t="s">
        <v>229</v>
      </c>
    </row>
    <row r="64" spans="1:13" s="111" customFormat="1" ht="26.25" customHeight="1" x14ac:dyDescent="0.2">
      <c r="A64" s="113">
        <v>131</v>
      </c>
      <c r="B64" s="183" t="s">
        <v>182</v>
      </c>
      <c r="C64" s="185" t="e">
        <f>#REF!</f>
        <v>#REF!</v>
      </c>
      <c r="D64" s="187" t="e">
        <f>#REF!</f>
        <v>#REF!</v>
      </c>
      <c r="E64" s="187" t="e">
        <f>#REF!</f>
        <v>#REF!</v>
      </c>
      <c r="F64" s="189" t="e">
        <f>#REF!</f>
        <v>#REF!</v>
      </c>
      <c r="G64" s="186" t="e">
        <f>#REF!</f>
        <v>#REF!</v>
      </c>
      <c r="H64" s="121" t="s">
        <v>161</v>
      </c>
      <c r="I64" s="209"/>
      <c r="J64" s="115" t="str">
        <f>'YARIŞMA BİLGİLERİ'!$F$21</f>
        <v>Büyük Erkekler</v>
      </c>
      <c r="K64" s="210" t="str">
        <f t="shared" si="0"/>
        <v>İSTANBUL-Rekor Deneme</v>
      </c>
      <c r="L64" s="119" t="e">
        <f>#REF!</f>
        <v>#REF!</v>
      </c>
      <c r="M64" s="119" t="s">
        <v>229</v>
      </c>
    </row>
    <row r="65" spans="1:13" s="111" customFormat="1" ht="26.25" customHeight="1" x14ac:dyDescent="0.2">
      <c r="A65" s="113">
        <v>132</v>
      </c>
      <c r="B65" s="183" t="s">
        <v>182</v>
      </c>
      <c r="C65" s="185" t="e">
        <f>#REF!</f>
        <v>#REF!</v>
      </c>
      <c r="D65" s="187" t="e">
        <f>#REF!</f>
        <v>#REF!</v>
      </c>
      <c r="E65" s="187" t="e">
        <f>#REF!</f>
        <v>#REF!</v>
      </c>
      <c r="F65" s="189" t="e">
        <f>#REF!</f>
        <v>#REF!</v>
      </c>
      <c r="G65" s="186" t="e">
        <f>#REF!</f>
        <v>#REF!</v>
      </c>
      <c r="H65" s="121" t="s">
        <v>161</v>
      </c>
      <c r="I65" s="209"/>
      <c r="J65" s="115" t="str">
        <f>'YARIŞMA BİLGİLERİ'!$F$21</f>
        <v>Büyük Erkekler</v>
      </c>
      <c r="K65" s="210" t="str">
        <f t="shared" si="0"/>
        <v>İSTANBUL-Rekor Deneme</v>
      </c>
      <c r="L65" s="119" t="e">
        <f>#REF!</f>
        <v>#REF!</v>
      </c>
      <c r="M65" s="119" t="s">
        <v>229</v>
      </c>
    </row>
    <row r="66" spans="1:13" s="111" customFormat="1" ht="26.25" customHeight="1" x14ac:dyDescent="0.2">
      <c r="A66" s="113">
        <v>133</v>
      </c>
      <c r="B66" s="183" t="s">
        <v>182</v>
      </c>
      <c r="C66" s="185" t="e">
        <f>#REF!</f>
        <v>#REF!</v>
      </c>
      <c r="D66" s="187" t="e">
        <f>#REF!</f>
        <v>#REF!</v>
      </c>
      <c r="E66" s="187" t="e">
        <f>#REF!</f>
        <v>#REF!</v>
      </c>
      <c r="F66" s="189" t="e">
        <f>#REF!</f>
        <v>#REF!</v>
      </c>
      <c r="G66" s="186" t="e">
        <f>#REF!</f>
        <v>#REF!</v>
      </c>
      <c r="H66" s="121" t="s">
        <v>161</v>
      </c>
      <c r="I66" s="209"/>
      <c r="J66" s="115" t="str">
        <f>'YARIŞMA BİLGİLERİ'!$F$21</f>
        <v>Büyük Erkekler</v>
      </c>
      <c r="K66" s="210" t="str">
        <f t="shared" si="0"/>
        <v>İSTANBUL-Rekor Deneme</v>
      </c>
      <c r="L66" s="119" t="e">
        <f>#REF!</f>
        <v>#REF!</v>
      </c>
      <c r="M66" s="119" t="s">
        <v>229</v>
      </c>
    </row>
    <row r="67" spans="1:13" s="111" customFormat="1" ht="26.25" customHeight="1" x14ac:dyDescent="0.2">
      <c r="A67" s="113">
        <v>134</v>
      </c>
      <c r="B67" s="183" t="s">
        <v>182</v>
      </c>
      <c r="C67" s="185" t="e">
        <f>#REF!</f>
        <v>#REF!</v>
      </c>
      <c r="D67" s="187" t="e">
        <f>#REF!</f>
        <v>#REF!</v>
      </c>
      <c r="E67" s="187" t="e">
        <f>#REF!</f>
        <v>#REF!</v>
      </c>
      <c r="F67" s="189" t="e">
        <f>#REF!</f>
        <v>#REF!</v>
      </c>
      <c r="G67" s="186" t="e">
        <f>#REF!</f>
        <v>#REF!</v>
      </c>
      <c r="H67" s="121" t="s">
        <v>161</v>
      </c>
      <c r="I67" s="209"/>
      <c r="J67" s="115" t="str">
        <f>'YARIŞMA BİLGİLERİ'!$F$21</f>
        <v>Büyük Erkekler</v>
      </c>
      <c r="K67" s="210" t="str">
        <f t="shared" ref="K67:K130" si="1">CONCATENATE(K$1,"-",A$1)</f>
        <v>İSTANBUL-Rekor Deneme</v>
      </c>
      <c r="L67" s="119" t="e">
        <f>#REF!</f>
        <v>#REF!</v>
      </c>
      <c r="M67" s="119" t="s">
        <v>229</v>
      </c>
    </row>
    <row r="68" spans="1:13" s="111" customFormat="1" ht="26.25" customHeight="1" x14ac:dyDescent="0.2">
      <c r="A68" s="113">
        <v>135</v>
      </c>
      <c r="B68" s="183" t="s">
        <v>182</v>
      </c>
      <c r="C68" s="185" t="e">
        <f>#REF!</f>
        <v>#REF!</v>
      </c>
      <c r="D68" s="187" t="e">
        <f>#REF!</f>
        <v>#REF!</v>
      </c>
      <c r="E68" s="187" t="e">
        <f>#REF!</f>
        <v>#REF!</v>
      </c>
      <c r="F68" s="189" t="e">
        <f>#REF!</f>
        <v>#REF!</v>
      </c>
      <c r="G68" s="186" t="e">
        <f>#REF!</f>
        <v>#REF!</v>
      </c>
      <c r="H68" s="121" t="s">
        <v>161</v>
      </c>
      <c r="I68" s="209"/>
      <c r="J68" s="115" t="str">
        <f>'YARIŞMA BİLGİLERİ'!$F$21</f>
        <v>Büyük Erkekler</v>
      </c>
      <c r="K68" s="210" t="str">
        <f t="shared" si="1"/>
        <v>İSTANBUL-Rekor Deneme</v>
      </c>
      <c r="L68" s="119" t="e">
        <f>#REF!</f>
        <v>#REF!</v>
      </c>
      <c r="M68" s="119" t="s">
        <v>229</v>
      </c>
    </row>
    <row r="69" spans="1:13" s="111" customFormat="1" ht="26.25" customHeight="1" x14ac:dyDescent="0.2">
      <c r="A69" s="113">
        <v>136</v>
      </c>
      <c r="B69" s="183" t="s">
        <v>182</v>
      </c>
      <c r="C69" s="185" t="e">
        <f>#REF!</f>
        <v>#REF!</v>
      </c>
      <c r="D69" s="187" t="e">
        <f>#REF!</f>
        <v>#REF!</v>
      </c>
      <c r="E69" s="187" t="e">
        <f>#REF!</f>
        <v>#REF!</v>
      </c>
      <c r="F69" s="189" t="e">
        <f>#REF!</f>
        <v>#REF!</v>
      </c>
      <c r="G69" s="186" t="e">
        <f>#REF!</f>
        <v>#REF!</v>
      </c>
      <c r="H69" s="121" t="s">
        <v>161</v>
      </c>
      <c r="I69" s="209"/>
      <c r="J69" s="115" t="str">
        <f>'YARIŞMA BİLGİLERİ'!$F$21</f>
        <v>Büyük Erkekler</v>
      </c>
      <c r="K69" s="210" t="str">
        <f t="shared" si="1"/>
        <v>İSTANBUL-Rekor Deneme</v>
      </c>
      <c r="L69" s="119" t="e">
        <f>#REF!</f>
        <v>#REF!</v>
      </c>
      <c r="M69" s="119" t="s">
        <v>229</v>
      </c>
    </row>
    <row r="70" spans="1:13" s="111" customFormat="1" ht="26.25" customHeight="1" x14ac:dyDescent="0.2">
      <c r="A70" s="113">
        <v>137</v>
      </c>
      <c r="B70" s="183" t="s">
        <v>182</v>
      </c>
      <c r="C70" s="185" t="e">
        <f>#REF!</f>
        <v>#REF!</v>
      </c>
      <c r="D70" s="187" t="e">
        <f>#REF!</f>
        <v>#REF!</v>
      </c>
      <c r="E70" s="187" t="e">
        <f>#REF!</f>
        <v>#REF!</v>
      </c>
      <c r="F70" s="189" t="e">
        <f>#REF!</f>
        <v>#REF!</v>
      </c>
      <c r="G70" s="186" t="e">
        <f>#REF!</f>
        <v>#REF!</v>
      </c>
      <c r="H70" s="121" t="s">
        <v>161</v>
      </c>
      <c r="I70" s="209"/>
      <c r="J70" s="115" t="str">
        <f>'YARIŞMA BİLGİLERİ'!$F$21</f>
        <v>Büyük Erkekler</v>
      </c>
      <c r="K70" s="210" t="str">
        <f t="shared" si="1"/>
        <v>İSTANBUL-Rekor Deneme</v>
      </c>
      <c r="L70" s="119" t="e">
        <f>#REF!</f>
        <v>#REF!</v>
      </c>
      <c r="M70" s="119" t="s">
        <v>229</v>
      </c>
    </row>
    <row r="71" spans="1:13" s="111" customFormat="1" ht="26.25" customHeight="1" x14ac:dyDescent="0.2">
      <c r="A71" s="113">
        <v>138</v>
      </c>
      <c r="B71" s="183" t="s">
        <v>182</v>
      </c>
      <c r="C71" s="185" t="e">
        <f>#REF!</f>
        <v>#REF!</v>
      </c>
      <c r="D71" s="187" t="e">
        <f>#REF!</f>
        <v>#REF!</v>
      </c>
      <c r="E71" s="187" t="e">
        <f>#REF!</f>
        <v>#REF!</v>
      </c>
      <c r="F71" s="189" t="e">
        <f>#REF!</f>
        <v>#REF!</v>
      </c>
      <c r="G71" s="186" t="e">
        <f>#REF!</f>
        <v>#REF!</v>
      </c>
      <c r="H71" s="121" t="s">
        <v>161</v>
      </c>
      <c r="I71" s="209"/>
      <c r="J71" s="115" t="str">
        <f>'YARIŞMA BİLGİLERİ'!$F$21</f>
        <v>Büyük Erkekler</v>
      </c>
      <c r="K71" s="210" t="str">
        <f t="shared" si="1"/>
        <v>İSTANBUL-Rekor Deneme</v>
      </c>
      <c r="L71" s="119" t="e">
        <f>#REF!</f>
        <v>#REF!</v>
      </c>
      <c r="M71" s="119" t="s">
        <v>229</v>
      </c>
    </row>
    <row r="72" spans="1:13" s="111" customFormat="1" ht="26.25" customHeight="1" x14ac:dyDescent="0.2">
      <c r="A72" s="113">
        <v>139</v>
      </c>
      <c r="B72" s="183" t="s">
        <v>182</v>
      </c>
      <c r="C72" s="185" t="e">
        <f>#REF!</f>
        <v>#REF!</v>
      </c>
      <c r="D72" s="187" t="e">
        <f>#REF!</f>
        <v>#REF!</v>
      </c>
      <c r="E72" s="187" t="e">
        <f>#REF!</f>
        <v>#REF!</v>
      </c>
      <c r="F72" s="189" t="e">
        <f>#REF!</f>
        <v>#REF!</v>
      </c>
      <c r="G72" s="186" t="e">
        <f>#REF!</f>
        <v>#REF!</v>
      </c>
      <c r="H72" s="121" t="s">
        <v>161</v>
      </c>
      <c r="I72" s="209"/>
      <c r="J72" s="115" t="str">
        <f>'YARIŞMA BİLGİLERİ'!$F$21</f>
        <v>Büyük Erkekler</v>
      </c>
      <c r="K72" s="210" t="str">
        <f t="shared" si="1"/>
        <v>İSTANBUL-Rekor Deneme</v>
      </c>
      <c r="L72" s="119" t="e">
        <f>#REF!</f>
        <v>#REF!</v>
      </c>
      <c r="M72" s="119" t="s">
        <v>229</v>
      </c>
    </row>
    <row r="73" spans="1:13" s="111" customFormat="1" ht="26.25" customHeight="1" x14ac:dyDescent="0.2">
      <c r="A73" s="113">
        <v>140</v>
      </c>
      <c r="B73" s="183" t="s">
        <v>182</v>
      </c>
      <c r="C73" s="185" t="e">
        <f>#REF!</f>
        <v>#REF!</v>
      </c>
      <c r="D73" s="187" t="e">
        <f>#REF!</f>
        <v>#REF!</v>
      </c>
      <c r="E73" s="187" t="e">
        <f>#REF!</f>
        <v>#REF!</v>
      </c>
      <c r="F73" s="189" t="e">
        <f>#REF!</f>
        <v>#REF!</v>
      </c>
      <c r="G73" s="186" t="e">
        <f>#REF!</f>
        <v>#REF!</v>
      </c>
      <c r="H73" s="121" t="s">
        <v>161</v>
      </c>
      <c r="I73" s="209"/>
      <c r="J73" s="115" t="str">
        <f>'YARIŞMA BİLGİLERİ'!$F$21</f>
        <v>Büyük Erkekler</v>
      </c>
      <c r="K73" s="210" t="str">
        <f t="shared" si="1"/>
        <v>İSTANBUL-Rekor Deneme</v>
      </c>
      <c r="L73" s="119" t="e">
        <f>#REF!</f>
        <v>#REF!</v>
      </c>
      <c r="M73" s="119" t="s">
        <v>229</v>
      </c>
    </row>
    <row r="74" spans="1:13" s="111" customFormat="1" ht="26.25" customHeight="1" x14ac:dyDescent="0.2">
      <c r="A74" s="113">
        <v>141</v>
      </c>
      <c r="B74" s="183" t="s">
        <v>182</v>
      </c>
      <c r="C74" s="185" t="e">
        <f>#REF!</f>
        <v>#REF!</v>
      </c>
      <c r="D74" s="187" t="e">
        <f>#REF!</f>
        <v>#REF!</v>
      </c>
      <c r="E74" s="187" t="e">
        <f>#REF!</f>
        <v>#REF!</v>
      </c>
      <c r="F74" s="189" t="e">
        <f>#REF!</f>
        <v>#REF!</v>
      </c>
      <c r="G74" s="186" t="e">
        <f>#REF!</f>
        <v>#REF!</v>
      </c>
      <c r="H74" s="121" t="s">
        <v>161</v>
      </c>
      <c r="I74" s="209"/>
      <c r="J74" s="115" t="str">
        <f>'YARIŞMA BİLGİLERİ'!$F$21</f>
        <v>Büyük Erkekler</v>
      </c>
      <c r="K74" s="210" t="str">
        <f t="shared" si="1"/>
        <v>İSTANBUL-Rekor Deneme</v>
      </c>
      <c r="L74" s="119" t="e">
        <f>#REF!</f>
        <v>#REF!</v>
      </c>
      <c r="M74" s="119" t="s">
        <v>229</v>
      </c>
    </row>
    <row r="75" spans="1:13" s="111" customFormat="1" ht="26.25" customHeight="1" x14ac:dyDescent="0.2">
      <c r="A75" s="113">
        <v>142</v>
      </c>
      <c r="B75" s="183" t="s">
        <v>182</v>
      </c>
      <c r="C75" s="185" t="e">
        <f>#REF!</f>
        <v>#REF!</v>
      </c>
      <c r="D75" s="187" t="e">
        <f>#REF!</f>
        <v>#REF!</v>
      </c>
      <c r="E75" s="187" t="e">
        <f>#REF!</f>
        <v>#REF!</v>
      </c>
      <c r="F75" s="189" t="e">
        <f>#REF!</f>
        <v>#REF!</v>
      </c>
      <c r="G75" s="186" t="e">
        <f>#REF!</f>
        <v>#REF!</v>
      </c>
      <c r="H75" s="121" t="s">
        <v>161</v>
      </c>
      <c r="I75" s="209"/>
      <c r="J75" s="115" t="str">
        <f>'YARIŞMA BİLGİLERİ'!$F$21</f>
        <v>Büyük Erkekler</v>
      </c>
      <c r="K75" s="210" t="str">
        <f t="shared" si="1"/>
        <v>İSTANBUL-Rekor Deneme</v>
      </c>
      <c r="L75" s="119" t="e">
        <f>#REF!</f>
        <v>#REF!</v>
      </c>
      <c r="M75" s="119" t="s">
        <v>229</v>
      </c>
    </row>
    <row r="76" spans="1:13" s="111" customFormat="1" ht="26.25" customHeight="1" x14ac:dyDescent="0.2">
      <c r="A76" s="113">
        <v>210</v>
      </c>
      <c r="B76" s="183" t="s">
        <v>182</v>
      </c>
      <c r="C76" s="185" t="e">
        <f>#REF!</f>
        <v>#REF!</v>
      </c>
      <c r="D76" s="187" t="e">
        <f>#REF!</f>
        <v>#REF!</v>
      </c>
      <c r="E76" s="187" t="e">
        <f>#REF!</f>
        <v>#REF!</v>
      </c>
      <c r="F76" s="189" t="e">
        <f>#REF!</f>
        <v>#REF!</v>
      </c>
      <c r="G76" s="186" t="e">
        <f>#REF!</f>
        <v>#REF!</v>
      </c>
      <c r="H76" s="121" t="s">
        <v>161</v>
      </c>
      <c r="I76" s="209"/>
      <c r="J76" s="115" t="str">
        <f>'YARIŞMA BİLGİLERİ'!$F$21</f>
        <v>Büyük Erkekler</v>
      </c>
      <c r="K76" s="210" t="str">
        <f t="shared" si="1"/>
        <v>İSTANBUL-Rekor Deneme</v>
      </c>
      <c r="L76" s="119" t="e">
        <f>#REF!</f>
        <v>#REF!</v>
      </c>
      <c r="M76" s="119" t="s">
        <v>229</v>
      </c>
    </row>
    <row r="77" spans="1:13" s="111" customFormat="1" ht="26.25" customHeight="1" x14ac:dyDescent="0.2">
      <c r="A77" s="113">
        <v>211</v>
      </c>
      <c r="B77" s="183" t="s">
        <v>182</v>
      </c>
      <c r="C77" s="185" t="e">
        <f>#REF!</f>
        <v>#REF!</v>
      </c>
      <c r="D77" s="187" t="e">
        <f>#REF!</f>
        <v>#REF!</v>
      </c>
      <c r="E77" s="187" t="e">
        <f>#REF!</f>
        <v>#REF!</v>
      </c>
      <c r="F77" s="189" t="e">
        <f>#REF!</f>
        <v>#REF!</v>
      </c>
      <c r="G77" s="186" t="e">
        <f>#REF!</f>
        <v>#REF!</v>
      </c>
      <c r="H77" s="121" t="s">
        <v>161</v>
      </c>
      <c r="I77" s="209"/>
      <c r="J77" s="115" t="str">
        <f>'YARIŞMA BİLGİLERİ'!$F$21</f>
        <v>Büyük Erkekler</v>
      </c>
      <c r="K77" s="210" t="str">
        <f t="shared" si="1"/>
        <v>İSTANBUL-Rekor Deneme</v>
      </c>
      <c r="L77" s="119" t="e">
        <f>#REF!</f>
        <v>#REF!</v>
      </c>
      <c r="M77" s="119" t="s">
        <v>229</v>
      </c>
    </row>
    <row r="78" spans="1:13" s="111" customFormat="1" ht="26.25" customHeight="1" x14ac:dyDescent="0.2">
      <c r="A78" s="113">
        <v>212</v>
      </c>
      <c r="B78" s="183" t="s">
        <v>182</v>
      </c>
      <c r="C78" s="185" t="e">
        <f>#REF!</f>
        <v>#REF!</v>
      </c>
      <c r="D78" s="187" t="e">
        <f>#REF!</f>
        <v>#REF!</v>
      </c>
      <c r="E78" s="187" t="e">
        <f>#REF!</f>
        <v>#REF!</v>
      </c>
      <c r="F78" s="189" t="e">
        <f>#REF!</f>
        <v>#REF!</v>
      </c>
      <c r="G78" s="186" t="e">
        <f>#REF!</f>
        <v>#REF!</v>
      </c>
      <c r="H78" s="121" t="s">
        <v>161</v>
      </c>
      <c r="I78" s="209"/>
      <c r="J78" s="115" t="str">
        <f>'YARIŞMA BİLGİLERİ'!$F$21</f>
        <v>Büyük Erkekler</v>
      </c>
      <c r="K78" s="210" t="str">
        <f t="shared" si="1"/>
        <v>İSTANBUL-Rekor Deneme</v>
      </c>
      <c r="L78" s="119" t="e">
        <f>#REF!</f>
        <v>#REF!</v>
      </c>
      <c r="M78" s="119" t="s">
        <v>229</v>
      </c>
    </row>
    <row r="79" spans="1:13" s="111" customFormat="1" ht="26.25" customHeight="1" x14ac:dyDescent="0.2">
      <c r="A79" s="113">
        <v>213</v>
      </c>
      <c r="B79" s="183" t="s">
        <v>182</v>
      </c>
      <c r="C79" s="185" t="e">
        <f>#REF!</f>
        <v>#REF!</v>
      </c>
      <c r="D79" s="187" t="e">
        <f>#REF!</f>
        <v>#REF!</v>
      </c>
      <c r="E79" s="187" t="e">
        <f>#REF!</f>
        <v>#REF!</v>
      </c>
      <c r="F79" s="189" t="e">
        <f>#REF!</f>
        <v>#REF!</v>
      </c>
      <c r="G79" s="186" t="e">
        <f>#REF!</f>
        <v>#REF!</v>
      </c>
      <c r="H79" s="121" t="s">
        <v>161</v>
      </c>
      <c r="I79" s="209"/>
      <c r="J79" s="115" t="str">
        <f>'YARIŞMA BİLGİLERİ'!$F$21</f>
        <v>Büyük Erkekler</v>
      </c>
      <c r="K79" s="210" t="str">
        <f t="shared" si="1"/>
        <v>İSTANBUL-Rekor Deneme</v>
      </c>
      <c r="L79" s="119" t="e">
        <f>#REF!</f>
        <v>#REF!</v>
      </c>
      <c r="M79" s="119" t="s">
        <v>229</v>
      </c>
    </row>
    <row r="80" spans="1:13" s="111" customFormat="1" ht="26.25" customHeight="1" x14ac:dyDescent="0.2">
      <c r="A80" s="113">
        <v>214</v>
      </c>
      <c r="B80" s="183" t="s">
        <v>182</v>
      </c>
      <c r="C80" s="185" t="e">
        <f>#REF!</f>
        <v>#REF!</v>
      </c>
      <c r="D80" s="187" t="e">
        <f>#REF!</f>
        <v>#REF!</v>
      </c>
      <c r="E80" s="187" t="e">
        <f>#REF!</f>
        <v>#REF!</v>
      </c>
      <c r="F80" s="189" t="e">
        <f>#REF!</f>
        <v>#REF!</v>
      </c>
      <c r="G80" s="186" t="e">
        <f>#REF!</f>
        <v>#REF!</v>
      </c>
      <c r="H80" s="121" t="s">
        <v>161</v>
      </c>
      <c r="I80" s="209"/>
      <c r="J80" s="115" t="str">
        <f>'YARIŞMA BİLGİLERİ'!$F$21</f>
        <v>Büyük Erkekler</v>
      </c>
      <c r="K80" s="210" t="str">
        <f t="shared" si="1"/>
        <v>İSTANBUL-Rekor Deneme</v>
      </c>
      <c r="L80" s="119" t="e">
        <f>#REF!</f>
        <v>#REF!</v>
      </c>
      <c r="M80" s="119" t="s">
        <v>229</v>
      </c>
    </row>
    <row r="81" spans="1:13" s="111" customFormat="1" ht="26.25" customHeight="1" x14ac:dyDescent="0.2">
      <c r="A81" s="113">
        <v>215</v>
      </c>
      <c r="B81" s="183" t="s">
        <v>182</v>
      </c>
      <c r="C81" s="185" t="e">
        <f>#REF!</f>
        <v>#REF!</v>
      </c>
      <c r="D81" s="187" t="e">
        <f>#REF!</f>
        <v>#REF!</v>
      </c>
      <c r="E81" s="187" t="e">
        <f>#REF!</f>
        <v>#REF!</v>
      </c>
      <c r="F81" s="189" t="e">
        <f>#REF!</f>
        <v>#REF!</v>
      </c>
      <c r="G81" s="186" t="e">
        <f>#REF!</f>
        <v>#REF!</v>
      </c>
      <c r="H81" s="121" t="s">
        <v>161</v>
      </c>
      <c r="I81" s="209"/>
      <c r="J81" s="115" t="str">
        <f>'YARIŞMA BİLGİLERİ'!$F$21</f>
        <v>Büyük Erkekler</v>
      </c>
      <c r="K81" s="210" t="str">
        <f t="shared" si="1"/>
        <v>İSTANBUL-Rekor Deneme</v>
      </c>
      <c r="L81" s="119" t="e">
        <f>#REF!</f>
        <v>#REF!</v>
      </c>
      <c r="M81" s="119" t="s">
        <v>229</v>
      </c>
    </row>
    <row r="82" spans="1:13" s="111" customFormat="1" ht="26.25" customHeight="1" x14ac:dyDescent="0.2">
      <c r="A82" s="113">
        <v>216</v>
      </c>
      <c r="B82" s="183" t="s">
        <v>182</v>
      </c>
      <c r="C82" s="185" t="e">
        <f>#REF!</f>
        <v>#REF!</v>
      </c>
      <c r="D82" s="187" t="e">
        <f>#REF!</f>
        <v>#REF!</v>
      </c>
      <c r="E82" s="187" t="e">
        <f>#REF!</f>
        <v>#REF!</v>
      </c>
      <c r="F82" s="189" t="e">
        <f>#REF!</f>
        <v>#REF!</v>
      </c>
      <c r="G82" s="186" t="e">
        <f>#REF!</f>
        <v>#REF!</v>
      </c>
      <c r="H82" s="121" t="s">
        <v>161</v>
      </c>
      <c r="I82" s="209"/>
      <c r="J82" s="115" t="str">
        <f>'YARIŞMA BİLGİLERİ'!$F$21</f>
        <v>Büyük Erkekler</v>
      </c>
      <c r="K82" s="210" t="str">
        <f t="shared" si="1"/>
        <v>İSTANBUL-Rekor Deneme</v>
      </c>
      <c r="L82" s="119" t="e">
        <f>#REF!</f>
        <v>#REF!</v>
      </c>
      <c r="M82" s="119" t="s">
        <v>229</v>
      </c>
    </row>
    <row r="83" spans="1:13" s="111" customFormat="1" ht="26.25" customHeight="1" x14ac:dyDescent="0.2">
      <c r="A83" s="113">
        <v>217</v>
      </c>
      <c r="B83" s="183" t="s">
        <v>182</v>
      </c>
      <c r="C83" s="185" t="e">
        <f>#REF!</f>
        <v>#REF!</v>
      </c>
      <c r="D83" s="187" t="e">
        <f>#REF!</f>
        <v>#REF!</v>
      </c>
      <c r="E83" s="187" t="e">
        <f>#REF!</f>
        <v>#REF!</v>
      </c>
      <c r="F83" s="189" t="e">
        <f>#REF!</f>
        <v>#REF!</v>
      </c>
      <c r="G83" s="186" t="e">
        <f>#REF!</f>
        <v>#REF!</v>
      </c>
      <c r="H83" s="121" t="s">
        <v>161</v>
      </c>
      <c r="I83" s="209"/>
      <c r="J83" s="115" t="str">
        <f>'YARIŞMA BİLGİLERİ'!$F$21</f>
        <v>Büyük Erkekler</v>
      </c>
      <c r="K83" s="210" t="str">
        <f t="shared" si="1"/>
        <v>İSTANBUL-Rekor Deneme</v>
      </c>
      <c r="L83" s="119" t="e">
        <f>#REF!</f>
        <v>#REF!</v>
      </c>
      <c r="M83" s="119" t="s">
        <v>229</v>
      </c>
    </row>
    <row r="84" spans="1:13" s="111" customFormat="1" ht="26.25" customHeight="1" x14ac:dyDescent="0.2">
      <c r="A84" s="113">
        <v>222</v>
      </c>
      <c r="B84" s="183" t="s">
        <v>182</v>
      </c>
      <c r="C84" s="185" t="e">
        <f>#REF!</f>
        <v>#REF!</v>
      </c>
      <c r="D84" s="187" t="e">
        <f>#REF!</f>
        <v>#REF!</v>
      </c>
      <c r="E84" s="187" t="e">
        <f>#REF!</f>
        <v>#REF!</v>
      </c>
      <c r="F84" s="189" t="e">
        <f>#REF!</f>
        <v>#REF!</v>
      </c>
      <c r="G84" s="186" t="e">
        <f>#REF!</f>
        <v>#REF!</v>
      </c>
      <c r="H84" s="121" t="s">
        <v>161</v>
      </c>
      <c r="I84" s="209"/>
      <c r="J84" s="115" t="str">
        <f>'YARIŞMA BİLGİLERİ'!$F$21</f>
        <v>Büyük Erkekler</v>
      </c>
      <c r="K84" s="210" t="str">
        <f t="shared" si="1"/>
        <v>İSTANBUL-Rekor Deneme</v>
      </c>
      <c r="L84" s="119" t="e">
        <f>#REF!</f>
        <v>#REF!</v>
      </c>
      <c r="M84" s="119" t="s">
        <v>229</v>
      </c>
    </row>
    <row r="85" spans="1:13" s="111" customFormat="1" ht="26.25" customHeight="1" x14ac:dyDescent="0.2">
      <c r="A85" s="113">
        <v>223</v>
      </c>
      <c r="B85" s="183" t="s">
        <v>182</v>
      </c>
      <c r="C85" s="185" t="e">
        <f>#REF!</f>
        <v>#REF!</v>
      </c>
      <c r="D85" s="187" t="e">
        <f>#REF!</f>
        <v>#REF!</v>
      </c>
      <c r="E85" s="187" t="e">
        <f>#REF!</f>
        <v>#REF!</v>
      </c>
      <c r="F85" s="189" t="e">
        <f>#REF!</f>
        <v>#REF!</v>
      </c>
      <c r="G85" s="186" t="e">
        <f>#REF!</f>
        <v>#REF!</v>
      </c>
      <c r="H85" s="121" t="s">
        <v>161</v>
      </c>
      <c r="I85" s="209"/>
      <c r="J85" s="115" t="str">
        <f>'YARIŞMA BİLGİLERİ'!$F$21</f>
        <v>Büyük Erkekler</v>
      </c>
      <c r="K85" s="210" t="str">
        <f t="shared" si="1"/>
        <v>İSTANBUL-Rekor Deneme</v>
      </c>
      <c r="L85" s="119" t="e">
        <f>#REF!</f>
        <v>#REF!</v>
      </c>
      <c r="M85" s="119" t="s">
        <v>229</v>
      </c>
    </row>
    <row r="86" spans="1:13" s="111" customFormat="1" ht="26.25" customHeight="1" x14ac:dyDescent="0.2">
      <c r="A86" s="113">
        <v>224</v>
      </c>
      <c r="B86" s="183" t="s">
        <v>182</v>
      </c>
      <c r="C86" s="185" t="e">
        <f>#REF!</f>
        <v>#REF!</v>
      </c>
      <c r="D86" s="187" t="e">
        <f>#REF!</f>
        <v>#REF!</v>
      </c>
      <c r="E86" s="187" t="e">
        <f>#REF!</f>
        <v>#REF!</v>
      </c>
      <c r="F86" s="189" t="e">
        <f>#REF!</f>
        <v>#REF!</v>
      </c>
      <c r="G86" s="186" t="e">
        <f>#REF!</f>
        <v>#REF!</v>
      </c>
      <c r="H86" s="121" t="s">
        <v>161</v>
      </c>
      <c r="I86" s="209"/>
      <c r="J86" s="115" t="str">
        <f>'YARIŞMA BİLGİLERİ'!$F$21</f>
        <v>Büyük Erkekler</v>
      </c>
      <c r="K86" s="210" t="str">
        <f t="shared" si="1"/>
        <v>İSTANBUL-Rekor Deneme</v>
      </c>
      <c r="L86" s="119" t="e">
        <f>#REF!</f>
        <v>#REF!</v>
      </c>
      <c r="M86" s="119" t="s">
        <v>229</v>
      </c>
    </row>
    <row r="87" spans="1:13" s="111" customFormat="1" ht="26.25" customHeight="1" x14ac:dyDescent="0.2">
      <c r="A87" s="113">
        <v>225</v>
      </c>
      <c r="B87" s="183" t="s">
        <v>182</v>
      </c>
      <c r="C87" s="185" t="e">
        <f>#REF!</f>
        <v>#REF!</v>
      </c>
      <c r="D87" s="187" t="e">
        <f>#REF!</f>
        <v>#REF!</v>
      </c>
      <c r="E87" s="187" t="e">
        <f>#REF!</f>
        <v>#REF!</v>
      </c>
      <c r="F87" s="189" t="e">
        <f>#REF!</f>
        <v>#REF!</v>
      </c>
      <c r="G87" s="186" t="e">
        <f>#REF!</f>
        <v>#REF!</v>
      </c>
      <c r="H87" s="121" t="s">
        <v>161</v>
      </c>
      <c r="I87" s="209"/>
      <c r="J87" s="115" t="str">
        <f>'YARIŞMA BİLGİLERİ'!$F$21</f>
        <v>Büyük Erkekler</v>
      </c>
      <c r="K87" s="210" t="str">
        <f t="shared" si="1"/>
        <v>İSTANBUL-Rekor Deneme</v>
      </c>
      <c r="L87" s="119" t="e">
        <f>#REF!</f>
        <v>#REF!</v>
      </c>
      <c r="M87" s="119" t="s">
        <v>229</v>
      </c>
    </row>
    <row r="88" spans="1:13" s="111" customFormat="1" ht="26.25" customHeight="1" x14ac:dyDescent="0.2">
      <c r="A88" s="113">
        <v>226</v>
      </c>
      <c r="B88" s="183" t="s">
        <v>182</v>
      </c>
      <c r="C88" s="185" t="e">
        <f>#REF!</f>
        <v>#REF!</v>
      </c>
      <c r="D88" s="187" t="e">
        <f>#REF!</f>
        <v>#REF!</v>
      </c>
      <c r="E88" s="187" t="e">
        <f>#REF!</f>
        <v>#REF!</v>
      </c>
      <c r="F88" s="189" t="e">
        <f>#REF!</f>
        <v>#REF!</v>
      </c>
      <c r="G88" s="186" t="e">
        <f>#REF!</f>
        <v>#REF!</v>
      </c>
      <c r="H88" s="121" t="s">
        <v>161</v>
      </c>
      <c r="I88" s="209"/>
      <c r="J88" s="115" t="str">
        <f>'YARIŞMA BİLGİLERİ'!$F$21</f>
        <v>Büyük Erkekler</v>
      </c>
      <c r="K88" s="210" t="str">
        <f t="shared" si="1"/>
        <v>İSTANBUL-Rekor Deneme</v>
      </c>
      <c r="L88" s="119" t="e">
        <f>#REF!</f>
        <v>#REF!</v>
      </c>
      <c r="M88" s="119" t="s">
        <v>229</v>
      </c>
    </row>
    <row r="89" spans="1:13" s="111" customFormat="1" ht="26.25" customHeight="1" x14ac:dyDescent="0.2">
      <c r="A89" s="113">
        <v>227</v>
      </c>
      <c r="B89" s="183" t="s">
        <v>182</v>
      </c>
      <c r="C89" s="185" t="e">
        <f>#REF!</f>
        <v>#REF!</v>
      </c>
      <c r="D89" s="187" t="e">
        <f>#REF!</f>
        <v>#REF!</v>
      </c>
      <c r="E89" s="187" t="e">
        <f>#REF!</f>
        <v>#REF!</v>
      </c>
      <c r="F89" s="189" t="e">
        <f>#REF!</f>
        <v>#REF!</v>
      </c>
      <c r="G89" s="186" t="e">
        <f>#REF!</f>
        <v>#REF!</v>
      </c>
      <c r="H89" s="121" t="s">
        <v>161</v>
      </c>
      <c r="I89" s="209"/>
      <c r="J89" s="115" t="str">
        <f>'YARIŞMA BİLGİLERİ'!$F$21</f>
        <v>Büyük Erkekler</v>
      </c>
      <c r="K89" s="210" t="str">
        <f t="shared" si="1"/>
        <v>İSTANBUL-Rekor Deneme</v>
      </c>
      <c r="L89" s="119" t="e">
        <f>#REF!</f>
        <v>#REF!</v>
      </c>
      <c r="M89" s="119" t="s">
        <v>229</v>
      </c>
    </row>
    <row r="90" spans="1:13" s="111" customFormat="1" ht="26.25" customHeight="1" x14ac:dyDescent="0.2">
      <c r="A90" s="113">
        <v>228</v>
      </c>
      <c r="B90" s="183" t="s">
        <v>182</v>
      </c>
      <c r="C90" s="185" t="e">
        <f>#REF!</f>
        <v>#REF!</v>
      </c>
      <c r="D90" s="187" t="e">
        <f>#REF!</f>
        <v>#REF!</v>
      </c>
      <c r="E90" s="187" t="e">
        <f>#REF!</f>
        <v>#REF!</v>
      </c>
      <c r="F90" s="189" t="e">
        <f>#REF!</f>
        <v>#REF!</v>
      </c>
      <c r="G90" s="186" t="e">
        <f>#REF!</f>
        <v>#REF!</v>
      </c>
      <c r="H90" s="121" t="s">
        <v>161</v>
      </c>
      <c r="I90" s="209"/>
      <c r="J90" s="115" t="str">
        <f>'YARIŞMA BİLGİLERİ'!$F$21</f>
        <v>Büyük Erkekler</v>
      </c>
      <c r="K90" s="210" t="str">
        <f t="shared" si="1"/>
        <v>İSTANBUL-Rekor Deneme</v>
      </c>
      <c r="L90" s="119" t="e">
        <f>#REF!</f>
        <v>#REF!</v>
      </c>
      <c r="M90" s="119" t="s">
        <v>229</v>
      </c>
    </row>
    <row r="91" spans="1:13" s="111" customFormat="1" ht="26.25" customHeight="1" x14ac:dyDescent="0.2">
      <c r="A91" s="113">
        <v>229</v>
      </c>
      <c r="B91" s="183" t="s">
        <v>182</v>
      </c>
      <c r="C91" s="185" t="e">
        <f>#REF!</f>
        <v>#REF!</v>
      </c>
      <c r="D91" s="187" t="e">
        <f>#REF!</f>
        <v>#REF!</v>
      </c>
      <c r="E91" s="187" t="e">
        <f>#REF!</f>
        <v>#REF!</v>
      </c>
      <c r="F91" s="189" t="e">
        <f>#REF!</f>
        <v>#REF!</v>
      </c>
      <c r="G91" s="186" t="e">
        <f>#REF!</f>
        <v>#REF!</v>
      </c>
      <c r="H91" s="121" t="s">
        <v>161</v>
      </c>
      <c r="I91" s="209"/>
      <c r="J91" s="115" t="str">
        <f>'YARIŞMA BİLGİLERİ'!$F$21</f>
        <v>Büyük Erkekler</v>
      </c>
      <c r="K91" s="210" t="str">
        <f t="shared" si="1"/>
        <v>İSTANBUL-Rekor Deneme</v>
      </c>
      <c r="L91" s="119" t="e">
        <f>#REF!</f>
        <v>#REF!</v>
      </c>
      <c r="M91" s="119" t="s">
        <v>229</v>
      </c>
    </row>
    <row r="92" spans="1:13" s="111" customFormat="1" ht="26.25" customHeight="1" x14ac:dyDescent="0.2">
      <c r="A92" s="113">
        <v>230</v>
      </c>
      <c r="B92" s="183" t="s">
        <v>182</v>
      </c>
      <c r="C92" s="185" t="e">
        <f>#REF!</f>
        <v>#REF!</v>
      </c>
      <c r="D92" s="187" t="e">
        <f>#REF!</f>
        <v>#REF!</v>
      </c>
      <c r="E92" s="187" t="e">
        <f>#REF!</f>
        <v>#REF!</v>
      </c>
      <c r="F92" s="189" t="e">
        <f>#REF!</f>
        <v>#REF!</v>
      </c>
      <c r="G92" s="186" t="e">
        <f>#REF!</f>
        <v>#REF!</v>
      </c>
      <c r="H92" s="121" t="s">
        <v>161</v>
      </c>
      <c r="I92" s="209"/>
      <c r="J92" s="115" t="str">
        <f>'YARIŞMA BİLGİLERİ'!$F$21</f>
        <v>Büyük Erkekler</v>
      </c>
      <c r="K92" s="210" t="str">
        <f t="shared" si="1"/>
        <v>İSTANBUL-Rekor Deneme</v>
      </c>
      <c r="L92" s="119" t="e">
        <f>#REF!</f>
        <v>#REF!</v>
      </c>
      <c r="M92" s="119" t="s">
        <v>229</v>
      </c>
    </row>
    <row r="93" spans="1:13" s="111" customFormat="1" ht="26.25" customHeight="1" x14ac:dyDescent="0.2">
      <c r="A93" s="113">
        <v>231</v>
      </c>
      <c r="B93" s="183" t="s">
        <v>300</v>
      </c>
      <c r="C93" s="185" t="e">
        <f>#REF!</f>
        <v>#REF!</v>
      </c>
      <c r="D93" s="187" t="e">
        <f>#REF!</f>
        <v>#REF!</v>
      </c>
      <c r="E93" s="187" t="e">
        <f>#REF!</f>
        <v>#REF!</v>
      </c>
      <c r="F93" s="189" t="e">
        <f>#REF!</f>
        <v>#REF!</v>
      </c>
      <c r="G93" s="186" t="e">
        <f>#REF!</f>
        <v>#REF!</v>
      </c>
      <c r="H93" s="121" t="s">
        <v>232</v>
      </c>
      <c r="I93" s="209"/>
      <c r="J93" s="115" t="str">
        <f>'YARIŞMA BİLGİLERİ'!$F$21</f>
        <v>Büyük Erkekler</v>
      </c>
      <c r="K93" s="210" t="str">
        <f t="shared" si="1"/>
        <v>İSTANBUL-Rekor Deneme</v>
      </c>
      <c r="L93" s="119" t="e">
        <f>#REF!</f>
        <v>#REF!</v>
      </c>
      <c r="M93" s="119" t="s">
        <v>229</v>
      </c>
    </row>
    <row r="94" spans="1:13" s="111" customFormat="1" ht="26.25" customHeight="1" x14ac:dyDescent="0.2">
      <c r="A94" s="113">
        <v>236</v>
      </c>
      <c r="B94" s="183" t="s">
        <v>300</v>
      </c>
      <c r="C94" s="185" t="e">
        <f>#REF!</f>
        <v>#REF!</v>
      </c>
      <c r="D94" s="187" t="e">
        <f>#REF!</f>
        <v>#REF!</v>
      </c>
      <c r="E94" s="187" t="e">
        <f>#REF!</f>
        <v>#REF!</v>
      </c>
      <c r="F94" s="189" t="e">
        <f>#REF!</f>
        <v>#REF!</v>
      </c>
      <c r="G94" s="186" t="e">
        <f>#REF!</f>
        <v>#REF!</v>
      </c>
      <c r="H94" s="121" t="s">
        <v>232</v>
      </c>
      <c r="I94" s="209"/>
      <c r="J94" s="115" t="str">
        <f>'YARIŞMA BİLGİLERİ'!$F$21</f>
        <v>Büyük Erkekler</v>
      </c>
      <c r="K94" s="210" t="str">
        <f t="shared" si="1"/>
        <v>İSTANBUL-Rekor Deneme</v>
      </c>
      <c r="L94" s="119" t="e">
        <f>#REF!</f>
        <v>#REF!</v>
      </c>
      <c r="M94" s="119" t="s">
        <v>229</v>
      </c>
    </row>
    <row r="95" spans="1:13" s="111" customFormat="1" ht="26.25" customHeight="1" x14ac:dyDescent="0.2">
      <c r="A95" s="113">
        <v>237</v>
      </c>
      <c r="B95" s="183" t="s">
        <v>300</v>
      </c>
      <c r="C95" s="185" t="e">
        <f>#REF!</f>
        <v>#REF!</v>
      </c>
      <c r="D95" s="187" t="e">
        <f>#REF!</f>
        <v>#REF!</v>
      </c>
      <c r="E95" s="187" t="e">
        <f>#REF!</f>
        <v>#REF!</v>
      </c>
      <c r="F95" s="189" t="e">
        <f>#REF!</f>
        <v>#REF!</v>
      </c>
      <c r="G95" s="186" t="e">
        <f>#REF!</f>
        <v>#REF!</v>
      </c>
      <c r="H95" s="121" t="s">
        <v>232</v>
      </c>
      <c r="I95" s="209"/>
      <c r="J95" s="115" t="str">
        <f>'YARIŞMA BİLGİLERİ'!$F$21</f>
        <v>Büyük Erkekler</v>
      </c>
      <c r="K95" s="210" t="str">
        <f t="shared" si="1"/>
        <v>İSTANBUL-Rekor Deneme</v>
      </c>
      <c r="L95" s="119" t="e">
        <f>#REF!</f>
        <v>#REF!</v>
      </c>
      <c r="M95" s="119" t="s">
        <v>229</v>
      </c>
    </row>
    <row r="96" spans="1:13" s="111" customFormat="1" ht="26.25" customHeight="1" x14ac:dyDescent="0.2">
      <c r="A96" s="113">
        <v>238</v>
      </c>
      <c r="B96" s="183" t="s">
        <v>300</v>
      </c>
      <c r="C96" s="185" t="e">
        <f>#REF!</f>
        <v>#REF!</v>
      </c>
      <c r="D96" s="187" t="e">
        <f>#REF!</f>
        <v>#REF!</v>
      </c>
      <c r="E96" s="187" t="e">
        <f>#REF!</f>
        <v>#REF!</v>
      </c>
      <c r="F96" s="189" t="e">
        <f>#REF!</f>
        <v>#REF!</v>
      </c>
      <c r="G96" s="186" t="e">
        <f>#REF!</f>
        <v>#REF!</v>
      </c>
      <c r="H96" s="121" t="s">
        <v>232</v>
      </c>
      <c r="I96" s="209"/>
      <c r="J96" s="115" t="str">
        <f>'YARIŞMA BİLGİLERİ'!$F$21</f>
        <v>Büyük Erkekler</v>
      </c>
      <c r="K96" s="210" t="str">
        <f t="shared" si="1"/>
        <v>İSTANBUL-Rekor Deneme</v>
      </c>
      <c r="L96" s="119" t="e">
        <f>#REF!</f>
        <v>#REF!</v>
      </c>
      <c r="M96" s="119" t="s">
        <v>229</v>
      </c>
    </row>
    <row r="97" spans="1:13" s="111" customFormat="1" ht="26.25" customHeight="1" x14ac:dyDescent="0.2">
      <c r="A97" s="113">
        <v>239</v>
      </c>
      <c r="B97" s="183" t="s">
        <v>300</v>
      </c>
      <c r="C97" s="185" t="e">
        <f>#REF!</f>
        <v>#REF!</v>
      </c>
      <c r="D97" s="187" t="e">
        <f>#REF!</f>
        <v>#REF!</v>
      </c>
      <c r="E97" s="187" t="e">
        <f>#REF!</f>
        <v>#REF!</v>
      </c>
      <c r="F97" s="189" t="e">
        <f>#REF!</f>
        <v>#REF!</v>
      </c>
      <c r="G97" s="186" t="e">
        <f>#REF!</f>
        <v>#REF!</v>
      </c>
      <c r="H97" s="121" t="s">
        <v>232</v>
      </c>
      <c r="I97" s="209"/>
      <c r="J97" s="115" t="str">
        <f>'YARIŞMA BİLGİLERİ'!$F$21</f>
        <v>Büyük Erkekler</v>
      </c>
      <c r="K97" s="210" t="str">
        <f t="shared" si="1"/>
        <v>İSTANBUL-Rekor Deneme</v>
      </c>
      <c r="L97" s="119" t="e">
        <f>#REF!</f>
        <v>#REF!</v>
      </c>
      <c r="M97" s="119" t="s">
        <v>229</v>
      </c>
    </row>
    <row r="98" spans="1:13" s="111" customFormat="1" ht="26.25" customHeight="1" x14ac:dyDescent="0.2">
      <c r="A98" s="113">
        <v>240</v>
      </c>
      <c r="B98" s="183" t="s">
        <v>300</v>
      </c>
      <c r="C98" s="185" t="e">
        <f>#REF!</f>
        <v>#REF!</v>
      </c>
      <c r="D98" s="187" t="e">
        <f>#REF!</f>
        <v>#REF!</v>
      </c>
      <c r="E98" s="187" t="e">
        <f>#REF!</f>
        <v>#REF!</v>
      </c>
      <c r="F98" s="189" t="e">
        <f>#REF!</f>
        <v>#REF!</v>
      </c>
      <c r="G98" s="186" t="e">
        <f>#REF!</f>
        <v>#REF!</v>
      </c>
      <c r="H98" s="121" t="s">
        <v>232</v>
      </c>
      <c r="I98" s="209"/>
      <c r="J98" s="115" t="str">
        <f>'YARIŞMA BİLGİLERİ'!$F$21</f>
        <v>Büyük Erkekler</v>
      </c>
      <c r="K98" s="210" t="str">
        <f t="shared" si="1"/>
        <v>İSTANBUL-Rekor Deneme</v>
      </c>
      <c r="L98" s="119" t="e">
        <f>#REF!</f>
        <v>#REF!</v>
      </c>
      <c r="M98" s="119" t="s">
        <v>229</v>
      </c>
    </row>
    <row r="99" spans="1:13" s="111" customFormat="1" ht="26.25" customHeight="1" x14ac:dyDescent="0.2">
      <c r="A99" s="113">
        <v>241</v>
      </c>
      <c r="B99" s="183" t="s">
        <v>300</v>
      </c>
      <c r="C99" s="185" t="e">
        <f>#REF!</f>
        <v>#REF!</v>
      </c>
      <c r="D99" s="187" t="e">
        <f>#REF!</f>
        <v>#REF!</v>
      </c>
      <c r="E99" s="187" t="e">
        <f>#REF!</f>
        <v>#REF!</v>
      </c>
      <c r="F99" s="189" t="e">
        <f>#REF!</f>
        <v>#REF!</v>
      </c>
      <c r="G99" s="186" t="e">
        <f>#REF!</f>
        <v>#REF!</v>
      </c>
      <c r="H99" s="121" t="s">
        <v>232</v>
      </c>
      <c r="I99" s="209"/>
      <c r="J99" s="115" t="str">
        <f>'YARIŞMA BİLGİLERİ'!$F$21</f>
        <v>Büyük Erkekler</v>
      </c>
      <c r="K99" s="210" t="str">
        <f t="shared" si="1"/>
        <v>İSTANBUL-Rekor Deneme</v>
      </c>
      <c r="L99" s="119" t="e">
        <f>#REF!</f>
        <v>#REF!</v>
      </c>
      <c r="M99" s="119" t="s">
        <v>229</v>
      </c>
    </row>
    <row r="100" spans="1:13" s="111" customFormat="1" ht="26.25" customHeight="1" x14ac:dyDescent="0.2">
      <c r="A100" s="113">
        <v>242</v>
      </c>
      <c r="B100" s="183" t="s">
        <v>300</v>
      </c>
      <c r="C100" s="185" t="e">
        <f>#REF!</f>
        <v>#REF!</v>
      </c>
      <c r="D100" s="187" t="e">
        <f>#REF!</f>
        <v>#REF!</v>
      </c>
      <c r="E100" s="187" t="e">
        <f>#REF!</f>
        <v>#REF!</v>
      </c>
      <c r="F100" s="189" t="e">
        <f>#REF!</f>
        <v>#REF!</v>
      </c>
      <c r="G100" s="186" t="e">
        <f>#REF!</f>
        <v>#REF!</v>
      </c>
      <c r="H100" s="121" t="s">
        <v>232</v>
      </c>
      <c r="I100" s="209"/>
      <c r="J100" s="115" t="str">
        <f>'YARIŞMA BİLGİLERİ'!$F$21</f>
        <v>Büyük Erkekler</v>
      </c>
      <c r="K100" s="210" t="str">
        <f t="shared" si="1"/>
        <v>İSTANBUL-Rekor Deneme</v>
      </c>
      <c r="L100" s="119" t="e">
        <f>#REF!</f>
        <v>#REF!</v>
      </c>
      <c r="M100" s="119" t="s">
        <v>229</v>
      </c>
    </row>
    <row r="101" spans="1:13" s="111" customFormat="1" ht="26.25" customHeight="1" x14ac:dyDescent="0.2">
      <c r="A101" s="113">
        <v>243</v>
      </c>
      <c r="B101" s="183" t="s">
        <v>300</v>
      </c>
      <c r="C101" s="185" t="e">
        <f>#REF!</f>
        <v>#REF!</v>
      </c>
      <c r="D101" s="187" t="e">
        <f>#REF!</f>
        <v>#REF!</v>
      </c>
      <c r="E101" s="187" t="e">
        <f>#REF!</f>
        <v>#REF!</v>
      </c>
      <c r="F101" s="189" t="e">
        <f>#REF!</f>
        <v>#REF!</v>
      </c>
      <c r="G101" s="186" t="e">
        <f>#REF!</f>
        <v>#REF!</v>
      </c>
      <c r="H101" s="121" t="s">
        <v>232</v>
      </c>
      <c r="I101" s="209"/>
      <c r="J101" s="115" t="str">
        <f>'YARIŞMA BİLGİLERİ'!$F$21</f>
        <v>Büyük Erkekler</v>
      </c>
      <c r="K101" s="210" t="str">
        <f t="shared" si="1"/>
        <v>İSTANBUL-Rekor Deneme</v>
      </c>
      <c r="L101" s="119" t="e">
        <f>#REF!</f>
        <v>#REF!</v>
      </c>
      <c r="M101" s="119" t="s">
        <v>229</v>
      </c>
    </row>
    <row r="102" spans="1:13" s="111" customFormat="1" ht="26.25" customHeight="1" x14ac:dyDescent="0.2">
      <c r="A102" s="113">
        <v>244</v>
      </c>
      <c r="B102" s="183" t="s">
        <v>300</v>
      </c>
      <c r="C102" s="185" t="e">
        <f>#REF!</f>
        <v>#REF!</v>
      </c>
      <c r="D102" s="187" t="e">
        <f>#REF!</f>
        <v>#REF!</v>
      </c>
      <c r="E102" s="187" t="e">
        <f>#REF!</f>
        <v>#REF!</v>
      </c>
      <c r="F102" s="189" t="e">
        <f>#REF!</f>
        <v>#REF!</v>
      </c>
      <c r="G102" s="186" t="e">
        <f>#REF!</f>
        <v>#REF!</v>
      </c>
      <c r="H102" s="121" t="s">
        <v>232</v>
      </c>
      <c r="I102" s="209"/>
      <c r="J102" s="115" t="str">
        <f>'YARIŞMA BİLGİLERİ'!$F$21</f>
        <v>Büyük Erkekler</v>
      </c>
      <c r="K102" s="210" t="str">
        <f t="shared" si="1"/>
        <v>İSTANBUL-Rekor Deneme</v>
      </c>
      <c r="L102" s="119" t="e">
        <f>#REF!</f>
        <v>#REF!</v>
      </c>
      <c r="M102" s="119" t="s">
        <v>229</v>
      </c>
    </row>
    <row r="103" spans="1:13" s="111" customFormat="1" ht="26.25" customHeight="1" x14ac:dyDescent="0.2">
      <c r="A103" s="113">
        <v>245</v>
      </c>
      <c r="B103" s="183" t="s">
        <v>300</v>
      </c>
      <c r="C103" s="185" t="e">
        <f>#REF!</f>
        <v>#REF!</v>
      </c>
      <c r="D103" s="187" t="e">
        <f>#REF!</f>
        <v>#REF!</v>
      </c>
      <c r="E103" s="187" t="e">
        <f>#REF!</f>
        <v>#REF!</v>
      </c>
      <c r="F103" s="189" t="e">
        <f>#REF!</f>
        <v>#REF!</v>
      </c>
      <c r="G103" s="186" t="e">
        <f>#REF!</f>
        <v>#REF!</v>
      </c>
      <c r="H103" s="121" t="s">
        <v>232</v>
      </c>
      <c r="I103" s="209"/>
      <c r="J103" s="115" t="str">
        <f>'YARIŞMA BİLGİLERİ'!$F$21</f>
        <v>Büyük Erkekler</v>
      </c>
      <c r="K103" s="210" t="str">
        <f t="shared" si="1"/>
        <v>İSTANBUL-Rekor Deneme</v>
      </c>
      <c r="L103" s="119" t="e">
        <f>#REF!</f>
        <v>#REF!</v>
      </c>
      <c r="M103" s="119" t="s">
        <v>229</v>
      </c>
    </row>
    <row r="104" spans="1:13" s="111" customFormat="1" ht="26.25" customHeight="1" x14ac:dyDescent="0.2">
      <c r="A104" s="113">
        <v>346</v>
      </c>
      <c r="B104" s="183" t="s">
        <v>300</v>
      </c>
      <c r="C104" s="185" t="e">
        <f>#REF!</f>
        <v>#REF!</v>
      </c>
      <c r="D104" s="187" t="e">
        <f>#REF!</f>
        <v>#REF!</v>
      </c>
      <c r="E104" s="187" t="e">
        <f>#REF!</f>
        <v>#REF!</v>
      </c>
      <c r="F104" s="189" t="e">
        <f>#REF!</f>
        <v>#REF!</v>
      </c>
      <c r="G104" s="186" t="e">
        <f>#REF!</f>
        <v>#REF!</v>
      </c>
      <c r="H104" s="121" t="s">
        <v>232</v>
      </c>
      <c r="I104" s="209"/>
      <c r="J104" s="115" t="str">
        <f>'YARIŞMA BİLGİLERİ'!$F$21</f>
        <v>Büyük Erkekler</v>
      </c>
      <c r="K104" s="210" t="str">
        <f t="shared" si="1"/>
        <v>İSTANBUL-Rekor Deneme</v>
      </c>
      <c r="L104" s="119" t="e">
        <f>#REF!</f>
        <v>#REF!</v>
      </c>
      <c r="M104" s="119" t="s">
        <v>229</v>
      </c>
    </row>
    <row r="105" spans="1:13" s="111" customFormat="1" ht="26.25" customHeight="1" x14ac:dyDescent="0.2">
      <c r="A105" s="113">
        <v>347</v>
      </c>
      <c r="B105" s="183" t="s">
        <v>300</v>
      </c>
      <c r="C105" s="185" t="e">
        <f>#REF!</f>
        <v>#REF!</v>
      </c>
      <c r="D105" s="187" t="e">
        <f>#REF!</f>
        <v>#REF!</v>
      </c>
      <c r="E105" s="187" t="e">
        <f>#REF!</f>
        <v>#REF!</v>
      </c>
      <c r="F105" s="189" t="e">
        <f>#REF!</f>
        <v>#REF!</v>
      </c>
      <c r="G105" s="186" t="e">
        <f>#REF!</f>
        <v>#REF!</v>
      </c>
      <c r="H105" s="121" t="s">
        <v>232</v>
      </c>
      <c r="I105" s="209"/>
      <c r="J105" s="115" t="str">
        <f>'YARIŞMA BİLGİLERİ'!$F$21</f>
        <v>Büyük Erkekler</v>
      </c>
      <c r="K105" s="210" t="str">
        <f t="shared" si="1"/>
        <v>İSTANBUL-Rekor Deneme</v>
      </c>
      <c r="L105" s="119" t="e">
        <f>#REF!</f>
        <v>#REF!</v>
      </c>
      <c r="M105" s="119" t="s">
        <v>229</v>
      </c>
    </row>
    <row r="106" spans="1:13" s="111" customFormat="1" ht="26.25" customHeight="1" x14ac:dyDescent="0.2">
      <c r="A106" s="113">
        <v>348</v>
      </c>
      <c r="B106" s="183" t="s">
        <v>300</v>
      </c>
      <c r="C106" s="185" t="e">
        <f>#REF!</f>
        <v>#REF!</v>
      </c>
      <c r="D106" s="187" t="e">
        <f>#REF!</f>
        <v>#REF!</v>
      </c>
      <c r="E106" s="187" t="e">
        <f>#REF!</f>
        <v>#REF!</v>
      </c>
      <c r="F106" s="189" t="e">
        <f>#REF!</f>
        <v>#REF!</v>
      </c>
      <c r="G106" s="186" t="e">
        <f>#REF!</f>
        <v>#REF!</v>
      </c>
      <c r="H106" s="121" t="s">
        <v>232</v>
      </c>
      <c r="I106" s="209"/>
      <c r="J106" s="115" t="str">
        <f>'YARIŞMA BİLGİLERİ'!$F$21</f>
        <v>Büyük Erkekler</v>
      </c>
      <c r="K106" s="210" t="str">
        <f t="shared" si="1"/>
        <v>İSTANBUL-Rekor Deneme</v>
      </c>
      <c r="L106" s="119" t="e">
        <f>#REF!</f>
        <v>#REF!</v>
      </c>
      <c r="M106" s="119" t="s">
        <v>229</v>
      </c>
    </row>
    <row r="107" spans="1:13" s="111" customFormat="1" ht="26.25" customHeight="1" x14ac:dyDescent="0.2">
      <c r="A107" s="113">
        <v>349</v>
      </c>
      <c r="B107" s="183" t="s">
        <v>300</v>
      </c>
      <c r="C107" s="185" t="e">
        <f>#REF!</f>
        <v>#REF!</v>
      </c>
      <c r="D107" s="187" t="e">
        <f>#REF!</f>
        <v>#REF!</v>
      </c>
      <c r="E107" s="187" t="e">
        <f>#REF!</f>
        <v>#REF!</v>
      </c>
      <c r="F107" s="189" t="e">
        <f>#REF!</f>
        <v>#REF!</v>
      </c>
      <c r="G107" s="186" t="e">
        <f>#REF!</f>
        <v>#REF!</v>
      </c>
      <c r="H107" s="121" t="s">
        <v>232</v>
      </c>
      <c r="I107" s="209"/>
      <c r="J107" s="115" t="str">
        <f>'YARIŞMA BİLGİLERİ'!$F$21</f>
        <v>Büyük Erkekler</v>
      </c>
      <c r="K107" s="210" t="str">
        <f t="shared" si="1"/>
        <v>İSTANBUL-Rekor Deneme</v>
      </c>
      <c r="L107" s="119" t="e">
        <f>#REF!</f>
        <v>#REF!</v>
      </c>
      <c r="M107" s="119" t="s">
        <v>229</v>
      </c>
    </row>
    <row r="108" spans="1:13" s="111" customFormat="1" ht="26.25" customHeight="1" x14ac:dyDescent="0.2">
      <c r="A108" s="113">
        <v>350</v>
      </c>
      <c r="B108" s="183" t="s">
        <v>300</v>
      </c>
      <c r="C108" s="185" t="e">
        <f>#REF!</f>
        <v>#REF!</v>
      </c>
      <c r="D108" s="187" t="e">
        <f>#REF!</f>
        <v>#REF!</v>
      </c>
      <c r="E108" s="187" t="e">
        <f>#REF!</f>
        <v>#REF!</v>
      </c>
      <c r="F108" s="189" t="e">
        <f>#REF!</f>
        <v>#REF!</v>
      </c>
      <c r="G108" s="186" t="e">
        <f>#REF!</f>
        <v>#REF!</v>
      </c>
      <c r="H108" s="121" t="s">
        <v>232</v>
      </c>
      <c r="I108" s="209"/>
      <c r="J108" s="115" t="str">
        <f>'YARIŞMA BİLGİLERİ'!$F$21</f>
        <v>Büyük Erkekler</v>
      </c>
      <c r="K108" s="210" t="str">
        <f t="shared" si="1"/>
        <v>İSTANBUL-Rekor Deneme</v>
      </c>
      <c r="L108" s="119" t="e">
        <f>#REF!</f>
        <v>#REF!</v>
      </c>
      <c r="M108" s="119" t="s">
        <v>229</v>
      </c>
    </row>
    <row r="109" spans="1:13" s="111" customFormat="1" ht="26.25" customHeight="1" x14ac:dyDescent="0.2">
      <c r="A109" s="113">
        <v>351</v>
      </c>
      <c r="B109" s="183" t="s">
        <v>300</v>
      </c>
      <c r="C109" s="185" t="e">
        <f>#REF!</f>
        <v>#REF!</v>
      </c>
      <c r="D109" s="187" t="e">
        <f>#REF!</f>
        <v>#REF!</v>
      </c>
      <c r="E109" s="187" t="e">
        <f>#REF!</f>
        <v>#REF!</v>
      </c>
      <c r="F109" s="189" t="e">
        <f>#REF!</f>
        <v>#REF!</v>
      </c>
      <c r="G109" s="186" t="e">
        <f>#REF!</f>
        <v>#REF!</v>
      </c>
      <c r="H109" s="121" t="s">
        <v>232</v>
      </c>
      <c r="I109" s="209"/>
      <c r="J109" s="115" t="str">
        <f>'YARIŞMA BİLGİLERİ'!$F$21</f>
        <v>Büyük Erkekler</v>
      </c>
      <c r="K109" s="210" t="str">
        <f t="shared" si="1"/>
        <v>İSTANBUL-Rekor Deneme</v>
      </c>
      <c r="L109" s="119" t="e">
        <f>#REF!</f>
        <v>#REF!</v>
      </c>
      <c r="M109" s="119" t="s">
        <v>229</v>
      </c>
    </row>
    <row r="110" spans="1:13" s="111" customFormat="1" ht="26.25" customHeight="1" x14ac:dyDescent="0.2">
      <c r="A110" s="113">
        <v>352</v>
      </c>
      <c r="B110" s="183" t="s">
        <v>300</v>
      </c>
      <c r="C110" s="185" t="e">
        <f>#REF!</f>
        <v>#REF!</v>
      </c>
      <c r="D110" s="187" t="e">
        <f>#REF!</f>
        <v>#REF!</v>
      </c>
      <c r="E110" s="187" t="e">
        <f>#REF!</f>
        <v>#REF!</v>
      </c>
      <c r="F110" s="189" t="e">
        <f>#REF!</f>
        <v>#REF!</v>
      </c>
      <c r="G110" s="186" t="e">
        <f>#REF!</f>
        <v>#REF!</v>
      </c>
      <c r="H110" s="121" t="s">
        <v>232</v>
      </c>
      <c r="I110" s="209"/>
      <c r="J110" s="115" t="str">
        <f>'YARIŞMA BİLGİLERİ'!$F$21</f>
        <v>Büyük Erkekler</v>
      </c>
      <c r="K110" s="210" t="str">
        <f t="shared" si="1"/>
        <v>İSTANBUL-Rekor Deneme</v>
      </c>
      <c r="L110" s="119" t="e">
        <f>#REF!</f>
        <v>#REF!</v>
      </c>
      <c r="M110" s="119" t="s">
        <v>229</v>
      </c>
    </row>
    <row r="111" spans="1:13" s="111" customFormat="1" ht="26.25" customHeight="1" x14ac:dyDescent="0.2">
      <c r="A111" s="113">
        <v>353</v>
      </c>
      <c r="B111" s="183" t="s">
        <v>300</v>
      </c>
      <c r="C111" s="185" t="e">
        <f>#REF!</f>
        <v>#REF!</v>
      </c>
      <c r="D111" s="187" t="e">
        <f>#REF!</f>
        <v>#REF!</v>
      </c>
      <c r="E111" s="187" t="e">
        <f>#REF!</f>
        <v>#REF!</v>
      </c>
      <c r="F111" s="189" t="e">
        <f>#REF!</f>
        <v>#REF!</v>
      </c>
      <c r="G111" s="186" t="e">
        <f>#REF!</f>
        <v>#REF!</v>
      </c>
      <c r="H111" s="121" t="s">
        <v>232</v>
      </c>
      <c r="I111" s="209"/>
      <c r="J111" s="115" t="str">
        <f>'YARIŞMA BİLGİLERİ'!$F$21</f>
        <v>Büyük Erkekler</v>
      </c>
      <c r="K111" s="210" t="str">
        <f t="shared" si="1"/>
        <v>İSTANBUL-Rekor Deneme</v>
      </c>
      <c r="L111" s="119" t="e">
        <f>#REF!</f>
        <v>#REF!</v>
      </c>
      <c r="M111" s="119" t="s">
        <v>229</v>
      </c>
    </row>
    <row r="112" spans="1:13" s="111" customFormat="1" ht="26.25" customHeight="1" x14ac:dyDescent="0.2">
      <c r="A112" s="113">
        <v>354</v>
      </c>
      <c r="B112" s="183" t="s">
        <v>300</v>
      </c>
      <c r="C112" s="185" t="e">
        <f>#REF!</f>
        <v>#REF!</v>
      </c>
      <c r="D112" s="187" t="e">
        <f>#REF!</f>
        <v>#REF!</v>
      </c>
      <c r="E112" s="187" t="e">
        <f>#REF!</f>
        <v>#REF!</v>
      </c>
      <c r="F112" s="189" t="e">
        <f>#REF!</f>
        <v>#REF!</v>
      </c>
      <c r="G112" s="186" t="e">
        <f>#REF!</f>
        <v>#REF!</v>
      </c>
      <c r="H112" s="121" t="s">
        <v>232</v>
      </c>
      <c r="I112" s="209"/>
      <c r="J112" s="115" t="str">
        <f>'YARIŞMA BİLGİLERİ'!$F$21</f>
        <v>Büyük Erkekler</v>
      </c>
      <c r="K112" s="210" t="str">
        <f t="shared" si="1"/>
        <v>İSTANBUL-Rekor Deneme</v>
      </c>
      <c r="L112" s="119" t="e">
        <f>#REF!</f>
        <v>#REF!</v>
      </c>
      <c r="M112" s="119" t="s">
        <v>229</v>
      </c>
    </row>
    <row r="113" spans="1:13" s="111" customFormat="1" ht="26.25" customHeight="1" x14ac:dyDescent="0.2">
      <c r="A113" s="113">
        <v>355</v>
      </c>
      <c r="B113" s="183" t="s">
        <v>300</v>
      </c>
      <c r="C113" s="185" t="e">
        <f>#REF!</f>
        <v>#REF!</v>
      </c>
      <c r="D113" s="187" t="e">
        <f>#REF!</f>
        <v>#REF!</v>
      </c>
      <c r="E113" s="187" t="e">
        <f>#REF!</f>
        <v>#REF!</v>
      </c>
      <c r="F113" s="189" t="e">
        <f>#REF!</f>
        <v>#REF!</v>
      </c>
      <c r="G113" s="186" t="e">
        <f>#REF!</f>
        <v>#REF!</v>
      </c>
      <c r="H113" s="121" t="s">
        <v>232</v>
      </c>
      <c r="I113" s="209"/>
      <c r="J113" s="115" t="str">
        <f>'YARIŞMA BİLGİLERİ'!$F$21</f>
        <v>Büyük Erkekler</v>
      </c>
      <c r="K113" s="210" t="str">
        <f t="shared" si="1"/>
        <v>İSTANBUL-Rekor Deneme</v>
      </c>
      <c r="L113" s="119" t="e">
        <f>#REF!</f>
        <v>#REF!</v>
      </c>
      <c r="M113" s="119" t="s">
        <v>229</v>
      </c>
    </row>
    <row r="114" spans="1:13" s="111" customFormat="1" ht="26.25" customHeight="1" x14ac:dyDescent="0.2">
      <c r="A114" s="113">
        <v>356</v>
      </c>
      <c r="B114" s="183" t="s">
        <v>300</v>
      </c>
      <c r="C114" s="185" t="e">
        <f>#REF!</f>
        <v>#REF!</v>
      </c>
      <c r="D114" s="187" t="e">
        <f>#REF!</f>
        <v>#REF!</v>
      </c>
      <c r="E114" s="187" t="e">
        <f>#REF!</f>
        <v>#REF!</v>
      </c>
      <c r="F114" s="189" t="e">
        <f>#REF!</f>
        <v>#REF!</v>
      </c>
      <c r="G114" s="186" t="e">
        <f>#REF!</f>
        <v>#REF!</v>
      </c>
      <c r="H114" s="121" t="s">
        <v>232</v>
      </c>
      <c r="I114" s="209"/>
      <c r="J114" s="115" t="str">
        <f>'YARIŞMA BİLGİLERİ'!$F$21</f>
        <v>Büyük Erkekler</v>
      </c>
      <c r="K114" s="210" t="str">
        <f t="shared" si="1"/>
        <v>İSTANBUL-Rekor Deneme</v>
      </c>
      <c r="L114" s="119" t="e">
        <f>#REF!</f>
        <v>#REF!</v>
      </c>
      <c r="M114" s="119" t="s">
        <v>229</v>
      </c>
    </row>
    <row r="115" spans="1:13" s="111" customFormat="1" ht="26.25" customHeight="1" x14ac:dyDescent="0.2">
      <c r="A115" s="113">
        <v>357</v>
      </c>
      <c r="B115" s="183" t="s">
        <v>300</v>
      </c>
      <c r="C115" s="185" t="e">
        <f>#REF!</f>
        <v>#REF!</v>
      </c>
      <c r="D115" s="187" t="e">
        <f>#REF!</f>
        <v>#REF!</v>
      </c>
      <c r="E115" s="187" t="e">
        <f>#REF!</f>
        <v>#REF!</v>
      </c>
      <c r="F115" s="189" t="e">
        <f>#REF!</f>
        <v>#REF!</v>
      </c>
      <c r="G115" s="186" t="e">
        <f>#REF!</f>
        <v>#REF!</v>
      </c>
      <c r="H115" s="121" t="s">
        <v>232</v>
      </c>
      <c r="I115" s="209"/>
      <c r="J115" s="115" t="str">
        <f>'YARIŞMA BİLGİLERİ'!$F$21</f>
        <v>Büyük Erkekler</v>
      </c>
      <c r="K115" s="210" t="str">
        <f t="shared" si="1"/>
        <v>İSTANBUL-Rekor Deneme</v>
      </c>
      <c r="L115" s="119" t="e">
        <f>#REF!</f>
        <v>#REF!</v>
      </c>
      <c r="M115" s="119" t="s">
        <v>229</v>
      </c>
    </row>
    <row r="116" spans="1:13" s="111" customFormat="1" ht="26.25" customHeight="1" x14ac:dyDescent="0.2">
      <c r="A116" s="113">
        <v>358</v>
      </c>
      <c r="B116" s="183" t="s">
        <v>300</v>
      </c>
      <c r="C116" s="185" t="e">
        <f>#REF!</f>
        <v>#REF!</v>
      </c>
      <c r="D116" s="187" t="e">
        <f>#REF!</f>
        <v>#REF!</v>
      </c>
      <c r="E116" s="187" t="e">
        <f>#REF!</f>
        <v>#REF!</v>
      </c>
      <c r="F116" s="189" t="e">
        <f>#REF!</f>
        <v>#REF!</v>
      </c>
      <c r="G116" s="186" t="e">
        <f>#REF!</f>
        <v>#REF!</v>
      </c>
      <c r="H116" s="121" t="s">
        <v>232</v>
      </c>
      <c r="I116" s="209"/>
      <c r="J116" s="115" t="str">
        <f>'YARIŞMA BİLGİLERİ'!$F$21</f>
        <v>Büyük Erkekler</v>
      </c>
      <c r="K116" s="210" t="str">
        <f t="shared" si="1"/>
        <v>İSTANBUL-Rekor Deneme</v>
      </c>
      <c r="L116" s="119" t="e">
        <f>#REF!</f>
        <v>#REF!</v>
      </c>
      <c r="M116" s="119" t="s">
        <v>229</v>
      </c>
    </row>
    <row r="117" spans="1:13" s="111" customFormat="1" ht="26.25" customHeight="1" x14ac:dyDescent="0.2">
      <c r="A117" s="113">
        <v>359</v>
      </c>
      <c r="B117" s="183" t="s">
        <v>300</v>
      </c>
      <c r="C117" s="185" t="e">
        <f>#REF!</f>
        <v>#REF!</v>
      </c>
      <c r="D117" s="187" t="e">
        <f>#REF!</f>
        <v>#REF!</v>
      </c>
      <c r="E117" s="187" t="e">
        <f>#REF!</f>
        <v>#REF!</v>
      </c>
      <c r="F117" s="189" t="e">
        <f>#REF!</f>
        <v>#REF!</v>
      </c>
      <c r="G117" s="186" t="e">
        <f>#REF!</f>
        <v>#REF!</v>
      </c>
      <c r="H117" s="121" t="s">
        <v>232</v>
      </c>
      <c r="I117" s="209"/>
      <c r="J117" s="115" t="str">
        <f>'YARIŞMA BİLGİLERİ'!$F$21</f>
        <v>Büyük Erkekler</v>
      </c>
      <c r="K117" s="210" t="str">
        <f t="shared" si="1"/>
        <v>İSTANBUL-Rekor Deneme</v>
      </c>
      <c r="L117" s="119" t="e">
        <f>#REF!</f>
        <v>#REF!</v>
      </c>
      <c r="M117" s="119" t="s">
        <v>229</v>
      </c>
    </row>
    <row r="118" spans="1:13" s="111" customFormat="1" ht="26.25" customHeight="1" x14ac:dyDescent="0.2">
      <c r="A118" s="113">
        <v>360</v>
      </c>
      <c r="B118" s="183" t="s">
        <v>300</v>
      </c>
      <c r="C118" s="185" t="e">
        <f>#REF!</f>
        <v>#REF!</v>
      </c>
      <c r="D118" s="187" t="e">
        <f>#REF!</f>
        <v>#REF!</v>
      </c>
      <c r="E118" s="187" t="e">
        <f>#REF!</f>
        <v>#REF!</v>
      </c>
      <c r="F118" s="189" t="e">
        <f>#REF!</f>
        <v>#REF!</v>
      </c>
      <c r="G118" s="186" t="e">
        <f>#REF!</f>
        <v>#REF!</v>
      </c>
      <c r="H118" s="121" t="s">
        <v>232</v>
      </c>
      <c r="I118" s="209"/>
      <c r="J118" s="115" t="str">
        <f>'YARIŞMA BİLGİLERİ'!$F$21</f>
        <v>Büyük Erkekler</v>
      </c>
      <c r="K118" s="210" t="str">
        <f t="shared" si="1"/>
        <v>İSTANBUL-Rekor Deneme</v>
      </c>
      <c r="L118" s="119" t="e">
        <f>#REF!</f>
        <v>#REF!</v>
      </c>
      <c r="M118" s="119" t="s">
        <v>229</v>
      </c>
    </row>
    <row r="119" spans="1:13" s="111" customFormat="1" ht="26.25" customHeight="1" x14ac:dyDescent="0.2">
      <c r="A119" s="113">
        <v>361</v>
      </c>
      <c r="B119" s="183" t="s">
        <v>300</v>
      </c>
      <c r="C119" s="185" t="e">
        <f>#REF!</f>
        <v>#REF!</v>
      </c>
      <c r="D119" s="187" t="e">
        <f>#REF!</f>
        <v>#REF!</v>
      </c>
      <c r="E119" s="187" t="e">
        <f>#REF!</f>
        <v>#REF!</v>
      </c>
      <c r="F119" s="189" t="e">
        <f>#REF!</f>
        <v>#REF!</v>
      </c>
      <c r="G119" s="186" t="e">
        <f>#REF!</f>
        <v>#REF!</v>
      </c>
      <c r="H119" s="121" t="s">
        <v>232</v>
      </c>
      <c r="I119" s="209"/>
      <c r="J119" s="115" t="str">
        <f>'YARIŞMA BİLGİLERİ'!$F$21</f>
        <v>Büyük Erkekler</v>
      </c>
      <c r="K119" s="210" t="str">
        <f t="shared" si="1"/>
        <v>İSTANBUL-Rekor Deneme</v>
      </c>
      <c r="L119" s="119" t="e">
        <f>#REF!</f>
        <v>#REF!</v>
      </c>
      <c r="M119" s="119" t="s">
        <v>229</v>
      </c>
    </row>
    <row r="120" spans="1:13" s="111" customFormat="1" ht="26.25" customHeight="1" x14ac:dyDescent="0.2">
      <c r="A120" s="113">
        <v>362</v>
      </c>
      <c r="B120" s="183" t="s">
        <v>300</v>
      </c>
      <c r="C120" s="185" t="e">
        <f>#REF!</f>
        <v>#REF!</v>
      </c>
      <c r="D120" s="187" t="e">
        <f>#REF!</f>
        <v>#REF!</v>
      </c>
      <c r="E120" s="187" t="e">
        <f>#REF!</f>
        <v>#REF!</v>
      </c>
      <c r="F120" s="189" t="e">
        <f>#REF!</f>
        <v>#REF!</v>
      </c>
      <c r="G120" s="186" t="e">
        <f>#REF!</f>
        <v>#REF!</v>
      </c>
      <c r="H120" s="121" t="s">
        <v>232</v>
      </c>
      <c r="I120" s="209"/>
      <c r="J120" s="115" t="str">
        <f>'YARIŞMA BİLGİLERİ'!$F$21</f>
        <v>Büyük Erkekler</v>
      </c>
      <c r="K120" s="210" t="str">
        <f t="shared" si="1"/>
        <v>İSTANBUL-Rekor Deneme</v>
      </c>
      <c r="L120" s="119" t="e">
        <f>#REF!</f>
        <v>#REF!</v>
      </c>
      <c r="M120" s="119" t="s">
        <v>229</v>
      </c>
    </row>
    <row r="121" spans="1:13" s="111" customFormat="1" ht="26.25" customHeight="1" x14ac:dyDescent="0.2">
      <c r="A121" s="113">
        <v>363</v>
      </c>
      <c r="B121" s="183" t="s">
        <v>300</v>
      </c>
      <c r="C121" s="185" t="e">
        <f>#REF!</f>
        <v>#REF!</v>
      </c>
      <c r="D121" s="187" t="e">
        <f>#REF!</f>
        <v>#REF!</v>
      </c>
      <c r="E121" s="187" t="e">
        <f>#REF!</f>
        <v>#REF!</v>
      </c>
      <c r="F121" s="189" t="e">
        <f>#REF!</f>
        <v>#REF!</v>
      </c>
      <c r="G121" s="186" t="e">
        <f>#REF!</f>
        <v>#REF!</v>
      </c>
      <c r="H121" s="121" t="s">
        <v>232</v>
      </c>
      <c r="I121" s="209"/>
      <c r="J121" s="115" t="str">
        <f>'YARIŞMA BİLGİLERİ'!$F$21</f>
        <v>Büyük Erkekler</v>
      </c>
      <c r="K121" s="210" t="str">
        <f t="shared" si="1"/>
        <v>İSTANBUL-Rekor Deneme</v>
      </c>
      <c r="L121" s="119" t="e">
        <f>#REF!</f>
        <v>#REF!</v>
      </c>
      <c r="M121" s="119" t="s">
        <v>229</v>
      </c>
    </row>
    <row r="122" spans="1:13" s="111" customFormat="1" ht="26.25" customHeight="1" x14ac:dyDescent="0.2">
      <c r="A122" s="113">
        <v>364</v>
      </c>
      <c r="B122" s="183" t="s">
        <v>300</v>
      </c>
      <c r="C122" s="185" t="e">
        <f>#REF!</f>
        <v>#REF!</v>
      </c>
      <c r="D122" s="187" t="e">
        <f>#REF!</f>
        <v>#REF!</v>
      </c>
      <c r="E122" s="187" t="e">
        <f>#REF!</f>
        <v>#REF!</v>
      </c>
      <c r="F122" s="189" t="e">
        <f>#REF!</f>
        <v>#REF!</v>
      </c>
      <c r="G122" s="186" t="e">
        <f>#REF!</f>
        <v>#REF!</v>
      </c>
      <c r="H122" s="121" t="s">
        <v>232</v>
      </c>
      <c r="I122" s="209"/>
      <c r="J122" s="115" t="str">
        <f>'YARIŞMA BİLGİLERİ'!$F$21</f>
        <v>Büyük Erkekler</v>
      </c>
      <c r="K122" s="210" t="str">
        <f t="shared" si="1"/>
        <v>İSTANBUL-Rekor Deneme</v>
      </c>
      <c r="L122" s="119" t="e">
        <f>#REF!</f>
        <v>#REF!</v>
      </c>
      <c r="M122" s="119" t="s">
        <v>229</v>
      </c>
    </row>
    <row r="123" spans="1:13" s="111" customFormat="1" ht="26.25" customHeight="1" x14ac:dyDescent="0.2">
      <c r="A123" s="113">
        <v>365</v>
      </c>
      <c r="B123" s="183" t="s">
        <v>300</v>
      </c>
      <c r="C123" s="185" t="e">
        <f>#REF!</f>
        <v>#REF!</v>
      </c>
      <c r="D123" s="187" t="e">
        <f>#REF!</f>
        <v>#REF!</v>
      </c>
      <c r="E123" s="187" t="e">
        <f>#REF!</f>
        <v>#REF!</v>
      </c>
      <c r="F123" s="189" t="e">
        <f>#REF!</f>
        <v>#REF!</v>
      </c>
      <c r="G123" s="186" t="e">
        <f>#REF!</f>
        <v>#REF!</v>
      </c>
      <c r="H123" s="121" t="s">
        <v>232</v>
      </c>
      <c r="I123" s="209"/>
      <c r="J123" s="115" t="str">
        <f>'YARIŞMA BİLGİLERİ'!$F$21</f>
        <v>Büyük Erkekler</v>
      </c>
      <c r="K123" s="210" t="str">
        <f t="shared" si="1"/>
        <v>İSTANBUL-Rekor Deneme</v>
      </c>
      <c r="L123" s="119" t="e">
        <f>#REF!</f>
        <v>#REF!</v>
      </c>
      <c r="M123" s="119" t="s">
        <v>229</v>
      </c>
    </row>
    <row r="124" spans="1:13" s="111" customFormat="1" ht="26.25" customHeight="1" x14ac:dyDescent="0.2">
      <c r="A124" s="113">
        <v>366</v>
      </c>
      <c r="B124" s="183" t="s">
        <v>300</v>
      </c>
      <c r="C124" s="185" t="e">
        <f>#REF!</f>
        <v>#REF!</v>
      </c>
      <c r="D124" s="187" t="e">
        <f>#REF!</f>
        <v>#REF!</v>
      </c>
      <c r="E124" s="187" t="e">
        <f>#REF!</f>
        <v>#REF!</v>
      </c>
      <c r="F124" s="189" t="e">
        <f>#REF!</f>
        <v>#REF!</v>
      </c>
      <c r="G124" s="186" t="e">
        <f>#REF!</f>
        <v>#REF!</v>
      </c>
      <c r="H124" s="121" t="s">
        <v>232</v>
      </c>
      <c r="I124" s="209"/>
      <c r="J124" s="115" t="str">
        <f>'YARIŞMA BİLGİLERİ'!$F$21</f>
        <v>Büyük Erkekler</v>
      </c>
      <c r="K124" s="210" t="str">
        <f t="shared" si="1"/>
        <v>İSTANBUL-Rekor Deneme</v>
      </c>
      <c r="L124" s="119" t="e">
        <f>#REF!</f>
        <v>#REF!</v>
      </c>
      <c r="M124" s="119" t="s">
        <v>229</v>
      </c>
    </row>
    <row r="125" spans="1:13" s="111" customFormat="1" ht="26.25" customHeight="1" x14ac:dyDescent="0.2">
      <c r="A125" s="113">
        <v>367</v>
      </c>
      <c r="B125" s="183" t="s">
        <v>300</v>
      </c>
      <c r="C125" s="185" t="e">
        <f>#REF!</f>
        <v>#REF!</v>
      </c>
      <c r="D125" s="187" t="e">
        <f>#REF!</f>
        <v>#REF!</v>
      </c>
      <c r="E125" s="187" t="e">
        <f>#REF!</f>
        <v>#REF!</v>
      </c>
      <c r="F125" s="189" t="e">
        <f>#REF!</f>
        <v>#REF!</v>
      </c>
      <c r="G125" s="186" t="e">
        <f>#REF!</f>
        <v>#REF!</v>
      </c>
      <c r="H125" s="121" t="s">
        <v>232</v>
      </c>
      <c r="I125" s="209"/>
      <c r="J125" s="115" t="str">
        <f>'YARIŞMA BİLGİLERİ'!$F$21</f>
        <v>Büyük Erkekler</v>
      </c>
      <c r="K125" s="210" t="str">
        <f t="shared" si="1"/>
        <v>İSTANBUL-Rekor Deneme</v>
      </c>
      <c r="L125" s="119" t="e">
        <f>#REF!</f>
        <v>#REF!</v>
      </c>
      <c r="M125" s="119" t="s">
        <v>229</v>
      </c>
    </row>
    <row r="126" spans="1:13" s="111" customFormat="1" ht="26.25" customHeight="1" x14ac:dyDescent="0.2">
      <c r="A126" s="113">
        <v>368</v>
      </c>
      <c r="B126" s="183" t="s">
        <v>300</v>
      </c>
      <c r="C126" s="185" t="e">
        <f>#REF!</f>
        <v>#REF!</v>
      </c>
      <c r="D126" s="187" t="e">
        <f>#REF!</f>
        <v>#REF!</v>
      </c>
      <c r="E126" s="187" t="e">
        <f>#REF!</f>
        <v>#REF!</v>
      </c>
      <c r="F126" s="189" t="e">
        <f>#REF!</f>
        <v>#REF!</v>
      </c>
      <c r="G126" s="186" t="e">
        <f>#REF!</f>
        <v>#REF!</v>
      </c>
      <c r="H126" s="121" t="s">
        <v>232</v>
      </c>
      <c r="I126" s="209"/>
      <c r="J126" s="115" t="str">
        <f>'YARIŞMA BİLGİLERİ'!$F$21</f>
        <v>Büyük Erkekler</v>
      </c>
      <c r="K126" s="210" t="str">
        <f t="shared" si="1"/>
        <v>İSTANBUL-Rekor Deneme</v>
      </c>
      <c r="L126" s="119" t="e">
        <f>#REF!</f>
        <v>#REF!</v>
      </c>
      <c r="M126" s="119" t="s">
        <v>229</v>
      </c>
    </row>
    <row r="127" spans="1:13" s="111" customFormat="1" ht="26.25" customHeight="1" x14ac:dyDescent="0.2">
      <c r="A127" s="113">
        <v>369</v>
      </c>
      <c r="B127" s="183" t="s">
        <v>300</v>
      </c>
      <c r="C127" s="185" t="e">
        <f>#REF!</f>
        <v>#REF!</v>
      </c>
      <c r="D127" s="187" t="e">
        <f>#REF!</f>
        <v>#REF!</v>
      </c>
      <c r="E127" s="187" t="e">
        <f>#REF!</f>
        <v>#REF!</v>
      </c>
      <c r="F127" s="189" t="e">
        <f>#REF!</f>
        <v>#REF!</v>
      </c>
      <c r="G127" s="186" t="e">
        <f>#REF!</f>
        <v>#REF!</v>
      </c>
      <c r="H127" s="121" t="s">
        <v>232</v>
      </c>
      <c r="I127" s="209"/>
      <c r="J127" s="115" t="str">
        <f>'YARIŞMA BİLGİLERİ'!$F$21</f>
        <v>Büyük Erkekler</v>
      </c>
      <c r="K127" s="210" t="str">
        <f t="shared" si="1"/>
        <v>İSTANBUL-Rekor Deneme</v>
      </c>
      <c r="L127" s="119" t="e">
        <f>#REF!</f>
        <v>#REF!</v>
      </c>
      <c r="M127" s="119" t="s">
        <v>229</v>
      </c>
    </row>
    <row r="128" spans="1:13" s="111" customFormat="1" ht="26.25" customHeight="1" x14ac:dyDescent="0.2">
      <c r="A128" s="113">
        <v>370</v>
      </c>
      <c r="B128" s="183" t="s">
        <v>300</v>
      </c>
      <c r="C128" s="185" t="e">
        <f>#REF!</f>
        <v>#REF!</v>
      </c>
      <c r="D128" s="187" t="e">
        <f>#REF!</f>
        <v>#REF!</v>
      </c>
      <c r="E128" s="187" t="e">
        <f>#REF!</f>
        <v>#REF!</v>
      </c>
      <c r="F128" s="189" t="e">
        <f>#REF!</f>
        <v>#REF!</v>
      </c>
      <c r="G128" s="186" t="e">
        <f>#REF!</f>
        <v>#REF!</v>
      </c>
      <c r="H128" s="121" t="s">
        <v>232</v>
      </c>
      <c r="I128" s="209"/>
      <c r="J128" s="115" t="str">
        <f>'YARIŞMA BİLGİLERİ'!$F$21</f>
        <v>Büyük Erkekler</v>
      </c>
      <c r="K128" s="210" t="str">
        <f t="shared" si="1"/>
        <v>İSTANBUL-Rekor Deneme</v>
      </c>
      <c r="L128" s="119" t="e">
        <f>#REF!</f>
        <v>#REF!</v>
      </c>
      <c r="M128" s="119" t="s">
        <v>229</v>
      </c>
    </row>
    <row r="129" spans="1:13" s="111" customFormat="1" ht="26.25" customHeight="1" x14ac:dyDescent="0.2">
      <c r="A129" s="113">
        <v>451</v>
      </c>
      <c r="B129" s="183" t="s">
        <v>300</v>
      </c>
      <c r="C129" s="185" t="e">
        <f>#REF!</f>
        <v>#REF!</v>
      </c>
      <c r="D129" s="187" t="e">
        <f>#REF!</f>
        <v>#REF!</v>
      </c>
      <c r="E129" s="187" t="e">
        <f>#REF!</f>
        <v>#REF!</v>
      </c>
      <c r="F129" s="189" t="e">
        <f>#REF!</f>
        <v>#REF!</v>
      </c>
      <c r="G129" s="186" t="e">
        <f>#REF!</f>
        <v>#REF!</v>
      </c>
      <c r="H129" s="121" t="s">
        <v>232</v>
      </c>
      <c r="I129" s="209"/>
      <c r="J129" s="115" t="str">
        <f>'YARIŞMA BİLGİLERİ'!$F$21</f>
        <v>Büyük Erkekler</v>
      </c>
      <c r="K129" s="210" t="str">
        <f t="shared" si="1"/>
        <v>İSTANBUL-Rekor Deneme</v>
      </c>
      <c r="L129" s="119" t="e">
        <f>#REF!</f>
        <v>#REF!</v>
      </c>
      <c r="M129" s="119" t="s">
        <v>229</v>
      </c>
    </row>
    <row r="130" spans="1:13" s="111" customFormat="1" ht="26.25" customHeight="1" x14ac:dyDescent="0.2">
      <c r="A130" s="113">
        <v>452</v>
      </c>
      <c r="B130" s="183" t="s">
        <v>300</v>
      </c>
      <c r="C130" s="185" t="e">
        <f>#REF!</f>
        <v>#REF!</v>
      </c>
      <c r="D130" s="187" t="e">
        <f>#REF!</f>
        <v>#REF!</v>
      </c>
      <c r="E130" s="187" t="e">
        <f>#REF!</f>
        <v>#REF!</v>
      </c>
      <c r="F130" s="189" t="e">
        <f>#REF!</f>
        <v>#REF!</v>
      </c>
      <c r="G130" s="186" t="e">
        <f>#REF!</f>
        <v>#REF!</v>
      </c>
      <c r="H130" s="121" t="s">
        <v>232</v>
      </c>
      <c r="I130" s="209"/>
      <c r="J130" s="115" t="str">
        <f>'YARIŞMA BİLGİLERİ'!$F$21</f>
        <v>Büyük Erkekler</v>
      </c>
      <c r="K130" s="210" t="str">
        <f t="shared" si="1"/>
        <v>İSTANBUL-Rekor Deneme</v>
      </c>
      <c r="L130" s="119" t="e">
        <f>#REF!</f>
        <v>#REF!</v>
      </c>
      <c r="M130" s="119" t="s">
        <v>229</v>
      </c>
    </row>
    <row r="131" spans="1:13" s="111" customFormat="1" ht="26.25" customHeight="1" x14ac:dyDescent="0.2">
      <c r="A131" s="113">
        <v>453</v>
      </c>
      <c r="B131" s="183" t="s">
        <v>300</v>
      </c>
      <c r="C131" s="185" t="e">
        <f>#REF!</f>
        <v>#REF!</v>
      </c>
      <c r="D131" s="187" t="e">
        <f>#REF!</f>
        <v>#REF!</v>
      </c>
      <c r="E131" s="187" t="e">
        <f>#REF!</f>
        <v>#REF!</v>
      </c>
      <c r="F131" s="189" t="e">
        <f>#REF!</f>
        <v>#REF!</v>
      </c>
      <c r="G131" s="186" t="e">
        <f>#REF!</f>
        <v>#REF!</v>
      </c>
      <c r="H131" s="121" t="s">
        <v>232</v>
      </c>
      <c r="I131" s="209"/>
      <c r="J131" s="115" t="str">
        <f>'YARIŞMA BİLGİLERİ'!$F$21</f>
        <v>Büyük Erkekler</v>
      </c>
      <c r="K131" s="210" t="str">
        <f t="shared" ref="K131:K194" si="2">CONCATENATE(K$1,"-",A$1)</f>
        <v>İSTANBUL-Rekor Deneme</v>
      </c>
      <c r="L131" s="119" t="e">
        <f>#REF!</f>
        <v>#REF!</v>
      </c>
      <c r="M131" s="119" t="s">
        <v>229</v>
      </c>
    </row>
    <row r="132" spans="1:13" s="111" customFormat="1" ht="26.25" customHeight="1" x14ac:dyDescent="0.2">
      <c r="A132" s="113">
        <v>454</v>
      </c>
      <c r="B132" s="183" t="s">
        <v>300</v>
      </c>
      <c r="C132" s="185" t="e">
        <f>#REF!</f>
        <v>#REF!</v>
      </c>
      <c r="D132" s="187" t="e">
        <f>#REF!</f>
        <v>#REF!</v>
      </c>
      <c r="E132" s="187" t="e">
        <f>#REF!</f>
        <v>#REF!</v>
      </c>
      <c r="F132" s="189" t="e">
        <f>#REF!</f>
        <v>#REF!</v>
      </c>
      <c r="G132" s="186" t="e">
        <f>#REF!</f>
        <v>#REF!</v>
      </c>
      <c r="H132" s="121" t="s">
        <v>232</v>
      </c>
      <c r="I132" s="209"/>
      <c r="J132" s="115" t="str">
        <f>'YARIŞMA BİLGİLERİ'!$F$21</f>
        <v>Büyük Erkekler</v>
      </c>
      <c r="K132" s="210" t="str">
        <f t="shared" si="2"/>
        <v>İSTANBUL-Rekor Deneme</v>
      </c>
      <c r="L132" s="119" t="e">
        <f>#REF!</f>
        <v>#REF!</v>
      </c>
      <c r="M132" s="119" t="s">
        <v>229</v>
      </c>
    </row>
    <row r="133" spans="1:13" s="111" customFormat="1" ht="26.25" customHeight="1" x14ac:dyDescent="0.2">
      <c r="A133" s="113">
        <v>455</v>
      </c>
      <c r="B133" s="183" t="s">
        <v>310</v>
      </c>
      <c r="C133" s="185" t="e">
        <f>#REF!</f>
        <v>#REF!</v>
      </c>
      <c r="D133" s="187" t="e">
        <f>#REF!</f>
        <v>#REF!</v>
      </c>
      <c r="E133" s="187" t="e">
        <f>#REF!</f>
        <v>#REF!</v>
      </c>
      <c r="F133" s="188" t="e">
        <f>#REF!</f>
        <v>#REF!</v>
      </c>
      <c r="G133" s="186" t="e">
        <f>#REF!</f>
        <v>#REF!</v>
      </c>
      <c r="H133" s="121" t="s">
        <v>234</v>
      </c>
      <c r="I133" s="209"/>
      <c r="J133" s="115" t="str">
        <f>'YARIŞMA BİLGİLERİ'!$F$21</f>
        <v>Büyük Erkekler</v>
      </c>
      <c r="K133" s="210" t="str">
        <f t="shared" si="2"/>
        <v>İSTANBUL-Rekor Deneme</v>
      </c>
      <c r="L133" s="119" t="e">
        <f>#REF!</f>
        <v>#REF!</v>
      </c>
      <c r="M133" s="119" t="s">
        <v>229</v>
      </c>
    </row>
    <row r="134" spans="1:13" s="111" customFormat="1" ht="26.25" customHeight="1" x14ac:dyDescent="0.2">
      <c r="A134" s="113">
        <v>456</v>
      </c>
      <c r="B134" s="183" t="s">
        <v>310</v>
      </c>
      <c r="C134" s="185" t="e">
        <f>#REF!</f>
        <v>#REF!</v>
      </c>
      <c r="D134" s="187" t="e">
        <f>#REF!</f>
        <v>#REF!</v>
      </c>
      <c r="E134" s="187" t="e">
        <f>#REF!</f>
        <v>#REF!</v>
      </c>
      <c r="F134" s="188" t="e">
        <f>#REF!</f>
        <v>#REF!</v>
      </c>
      <c r="G134" s="186" t="e">
        <f>#REF!</f>
        <v>#REF!</v>
      </c>
      <c r="H134" s="121" t="s">
        <v>234</v>
      </c>
      <c r="I134" s="209"/>
      <c r="J134" s="115" t="str">
        <f>'YARIŞMA BİLGİLERİ'!$F$21</f>
        <v>Büyük Erkekler</v>
      </c>
      <c r="K134" s="210" t="str">
        <f t="shared" si="2"/>
        <v>İSTANBUL-Rekor Deneme</v>
      </c>
      <c r="L134" s="119" t="e">
        <f>#REF!</f>
        <v>#REF!</v>
      </c>
      <c r="M134" s="119" t="s">
        <v>229</v>
      </c>
    </row>
    <row r="135" spans="1:13" s="111" customFormat="1" ht="26.25" customHeight="1" x14ac:dyDescent="0.2">
      <c r="A135" s="113">
        <v>457</v>
      </c>
      <c r="B135" s="183" t="s">
        <v>310</v>
      </c>
      <c r="C135" s="185" t="e">
        <f>#REF!</f>
        <v>#REF!</v>
      </c>
      <c r="D135" s="187" t="e">
        <f>#REF!</f>
        <v>#REF!</v>
      </c>
      <c r="E135" s="187" t="e">
        <f>#REF!</f>
        <v>#REF!</v>
      </c>
      <c r="F135" s="188" t="e">
        <f>#REF!</f>
        <v>#REF!</v>
      </c>
      <c r="G135" s="186" t="e">
        <f>#REF!</f>
        <v>#REF!</v>
      </c>
      <c r="H135" s="121" t="s">
        <v>234</v>
      </c>
      <c r="I135" s="209"/>
      <c r="J135" s="115" t="str">
        <f>'YARIŞMA BİLGİLERİ'!$F$21</f>
        <v>Büyük Erkekler</v>
      </c>
      <c r="K135" s="210" t="str">
        <f t="shared" si="2"/>
        <v>İSTANBUL-Rekor Deneme</v>
      </c>
      <c r="L135" s="119" t="e">
        <f>#REF!</f>
        <v>#REF!</v>
      </c>
      <c r="M135" s="119" t="s">
        <v>229</v>
      </c>
    </row>
    <row r="136" spans="1:13" s="111" customFormat="1" ht="26.25" customHeight="1" x14ac:dyDescent="0.2">
      <c r="A136" s="113">
        <v>458</v>
      </c>
      <c r="B136" s="183" t="s">
        <v>310</v>
      </c>
      <c r="C136" s="185" t="e">
        <f>#REF!</f>
        <v>#REF!</v>
      </c>
      <c r="D136" s="187" t="e">
        <f>#REF!</f>
        <v>#REF!</v>
      </c>
      <c r="E136" s="187" t="e">
        <f>#REF!</f>
        <v>#REF!</v>
      </c>
      <c r="F136" s="188" t="e">
        <f>#REF!</f>
        <v>#REF!</v>
      </c>
      <c r="G136" s="186" t="e">
        <f>#REF!</f>
        <v>#REF!</v>
      </c>
      <c r="H136" s="121" t="s">
        <v>234</v>
      </c>
      <c r="I136" s="209"/>
      <c r="J136" s="115" t="str">
        <f>'YARIŞMA BİLGİLERİ'!$F$21</f>
        <v>Büyük Erkekler</v>
      </c>
      <c r="K136" s="210" t="str">
        <f t="shared" si="2"/>
        <v>İSTANBUL-Rekor Deneme</v>
      </c>
      <c r="L136" s="119" t="e">
        <f>#REF!</f>
        <v>#REF!</v>
      </c>
      <c r="M136" s="119" t="s">
        <v>229</v>
      </c>
    </row>
    <row r="137" spans="1:13" s="111" customFormat="1" ht="26.25" customHeight="1" x14ac:dyDescent="0.2">
      <c r="A137" s="113">
        <v>459</v>
      </c>
      <c r="B137" s="183" t="s">
        <v>310</v>
      </c>
      <c r="C137" s="185" t="e">
        <f>#REF!</f>
        <v>#REF!</v>
      </c>
      <c r="D137" s="187" t="e">
        <f>#REF!</f>
        <v>#REF!</v>
      </c>
      <c r="E137" s="187" t="e">
        <f>#REF!</f>
        <v>#REF!</v>
      </c>
      <c r="F137" s="188" t="e">
        <f>#REF!</f>
        <v>#REF!</v>
      </c>
      <c r="G137" s="186" t="e">
        <f>#REF!</f>
        <v>#REF!</v>
      </c>
      <c r="H137" s="121" t="s">
        <v>234</v>
      </c>
      <c r="I137" s="209"/>
      <c r="J137" s="115" t="str">
        <f>'YARIŞMA BİLGİLERİ'!$F$21</f>
        <v>Büyük Erkekler</v>
      </c>
      <c r="K137" s="210" t="str">
        <f t="shared" si="2"/>
        <v>İSTANBUL-Rekor Deneme</v>
      </c>
      <c r="L137" s="119" t="e">
        <f>#REF!</f>
        <v>#REF!</v>
      </c>
      <c r="M137" s="119" t="s">
        <v>229</v>
      </c>
    </row>
    <row r="138" spans="1:13" s="111" customFormat="1" ht="26.25" customHeight="1" x14ac:dyDescent="0.2">
      <c r="A138" s="113">
        <v>460</v>
      </c>
      <c r="B138" s="183" t="s">
        <v>310</v>
      </c>
      <c r="C138" s="185" t="e">
        <f>#REF!</f>
        <v>#REF!</v>
      </c>
      <c r="D138" s="187" t="e">
        <f>#REF!</f>
        <v>#REF!</v>
      </c>
      <c r="E138" s="187" t="e">
        <f>#REF!</f>
        <v>#REF!</v>
      </c>
      <c r="F138" s="188" t="e">
        <f>#REF!</f>
        <v>#REF!</v>
      </c>
      <c r="G138" s="186" t="e">
        <f>#REF!</f>
        <v>#REF!</v>
      </c>
      <c r="H138" s="121" t="s">
        <v>234</v>
      </c>
      <c r="I138" s="209"/>
      <c r="J138" s="115" t="str">
        <f>'YARIŞMA BİLGİLERİ'!$F$21</f>
        <v>Büyük Erkekler</v>
      </c>
      <c r="K138" s="210" t="str">
        <f t="shared" si="2"/>
        <v>İSTANBUL-Rekor Deneme</v>
      </c>
      <c r="L138" s="119" t="e">
        <f>#REF!</f>
        <v>#REF!</v>
      </c>
      <c r="M138" s="119" t="s">
        <v>229</v>
      </c>
    </row>
    <row r="139" spans="1:13" s="111" customFormat="1" ht="26.25" customHeight="1" x14ac:dyDescent="0.2">
      <c r="A139" s="113">
        <v>461</v>
      </c>
      <c r="B139" s="183" t="s">
        <v>310</v>
      </c>
      <c r="C139" s="185" t="e">
        <f>#REF!</f>
        <v>#REF!</v>
      </c>
      <c r="D139" s="187" t="e">
        <f>#REF!</f>
        <v>#REF!</v>
      </c>
      <c r="E139" s="187" t="e">
        <f>#REF!</f>
        <v>#REF!</v>
      </c>
      <c r="F139" s="188" t="e">
        <f>#REF!</f>
        <v>#REF!</v>
      </c>
      <c r="G139" s="186" t="e">
        <f>#REF!</f>
        <v>#REF!</v>
      </c>
      <c r="H139" s="121" t="s">
        <v>234</v>
      </c>
      <c r="I139" s="209"/>
      <c r="J139" s="115" t="str">
        <f>'YARIŞMA BİLGİLERİ'!$F$21</f>
        <v>Büyük Erkekler</v>
      </c>
      <c r="K139" s="210" t="str">
        <f t="shared" si="2"/>
        <v>İSTANBUL-Rekor Deneme</v>
      </c>
      <c r="L139" s="119" t="e">
        <f>#REF!</f>
        <v>#REF!</v>
      </c>
      <c r="M139" s="119" t="s">
        <v>229</v>
      </c>
    </row>
    <row r="140" spans="1:13" s="111" customFormat="1" ht="26.25" customHeight="1" x14ac:dyDescent="0.2">
      <c r="A140" s="113">
        <v>462</v>
      </c>
      <c r="B140" s="183" t="s">
        <v>310</v>
      </c>
      <c r="C140" s="185" t="e">
        <f>#REF!</f>
        <v>#REF!</v>
      </c>
      <c r="D140" s="187" t="e">
        <f>#REF!</f>
        <v>#REF!</v>
      </c>
      <c r="E140" s="187" t="e">
        <f>#REF!</f>
        <v>#REF!</v>
      </c>
      <c r="F140" s="188" t="e">
        <f>#REF!</f>
        <v>#REF!</v>
      </c>
      <c r="G140" s="186" t="e">
        <f>#REF!</f>
        <v>#REF!</v>
      </c>
      <c r="H140" s="121" t="s">
        <v>234</v>
      </c>
      <c r="I140" s="209"/>
      <c r="J140" s="115" t="str">
        <f>'YARIŞMA BİLGİLERİ'!$F$21</f>
        <v>Büyük Erkekler</v>
      </c>
      <c r="K140" s="210" t="str">
        <f t="shared" si="2"/>
        <v>İSTANBUL-Rekor Deneme</v>
      </c>
      <c r="L140" s="119" t="e">
        <f>#REF!</f>
        <v>#REF!</v>
      </c>
      <c r="M140" s="119" t="s">
        <v>229</v>
      </c>
    </row>
    <row r="141" spans="1:13" s="111" customFormat="1" ht="26.25" customHeight="1" x14ac:dyDescent="0.2">
      <c r="A141" s="113">
        <v>463</v>
      </c>
      <c r="B141" s="183" t="s">
        <v>310</v>
      </c>
      <c r="C141" s="185" t="e">
        <f>#REF!</f>
        <v>#REF!</v>
      </c>
      <c r="D141" s="187" t="e">
        <f>#REF!</f>
        <v>#REF!</v>
      </c>
      <c r="E141" s="187" t="e">
        <f>#REF!</f>
        <v>#REF!</v>
      </c>
      <c r="F141" s="188" t="e">
        <f>#REF!</f>
        <v>#REF!</v>
      </c>
      <c r="G141" s="186" t="e">
        <f>#REF!</f>
        <v>#REF!</v>
      </c>
      <c r="H141" s="121" t="s">
        <v>234</v>
      </c>
      <c r="I141" s="209"/>
      <c r="J141" s="115" t="str">
        <f>'YARIŞMA BİLGİLERİ'!$F$21</f>
        <v>Büyük Erkekler</v>
      </c>
      <c r="K141" s="210" t="str">
        <f t="shared" si="2"/>
        <v>İSTANBUL-Rekor Deneme</v>
      </c>
      <c r="L141" s="119" t="e">
        <f>#REF!</f>
        <v>#REF!</v>
      </c>
      <c r="M141" s="119" t="s">
        <v>229</v>
      </c>
    </row>
    <row r="142" spans="1:13" s="111" customFormat="1" ht="26.25" customHeight="1" x14ac:dyDescent="0.2">
      <c r="A142" s="113">
        <v>464</v>
      </c>
      <c r="B142" s="183" t="s">
        <v>310</v>
      </c>
      <c r="C142" s="185" t="e">
        <f>#REF!</f>
        <v>#REF!</v>
      </c>
      <c r="D142" s="187" t="e">
        <f>#REF!</f>
        <v>#REF!</v>
      </c>
      <c r="E142" s="187" t="e">
        <f>#REF!</f>
        <v>#REF!</v>
      </c>
      <c r="F142" s="188" t="e">
        <f>#REF!</f>
        <v>#REF!</v>
      </c>
      <c r="G142" s="186" t="e">
        <f>#REF!</f>
        <v>#REF!</v>
      </c>
      <c r="H142" s="121" t="s">
        <v>234</v>
      </c>
      <c r="I142" s="209"/>
      <c r="J142" s="115" t="str">
        <f>'YARIŞMA BİLGİLERİ'!$F$21</f>
        <v>Büyük Erkekler</v>
      </c>
      <c r="K142" s="210" t="str">
        <f t="shared" si="2"/>
        <v>İSTANBUL-Rekor Deneme</v>
      </c>
      <c r="L142" s="119" t="e">
        <f>#REF!</f>
        <v>#REF!</v>
      </c>
      <c r="M142" s="119" t="s">
        <v>229</v>
      </c>
    </row>
    <row r="143" spans="1:13" s="111" customFormat="1" ht="26.25" customHeight="1" x14ac:dyDescent="0.2">
      <c r="A143" s="113">
        <v>465</v>
      </c>
      <c r="B143" s="183" t="s">
        <v>310</v>
      </c>
      <c r="C143" s="185" t="e">
        <f>#REF!</f>
        <v>#REF!</v>
      </c>
      <c r="D143" s="187" t="e">
        <f>#REF!</f>
        <v>#REF!</v>
      </c>
      <c r="E143" s="187" t="e">
        <f>#REF!</f>
        <v>#REF!</v>
      </c>
      <c r="F143" s="188" t="e">
        <f>#REF!</f>
        <v>#REF!</v>
      </c>
      <c r="G143" s="186" t="e">
        <f>#REF!</f>
        <v>#REF!</v>
      </c>
      <c r="H143" s="121" t="s">
        <v>234</v>
      </c>
      <c r="I143" s="209"/>
      <c r="J143" s="115" t="str">
        <f>'YARIŞMA BİLGİLERİ'!$F$21</f>
        <v>Büyük Erkekler</v>
      </c>
      <c r="K143" s="210" t="str">
        <f t="shared" si="2"/>
        <v>İSTANBUL-Rekor Deneme</v>
      </c>
      <c r="L143" s="119" t="e">
        <f>#REF!</f>
        <v>#REF!</v>
      </c>
      <c r="M143" s="119" t="s">
        <v>229</v>
      </c>
    </row>
    <row r="144" spans="1:13" s="111" customFormat="1" ht="26.25" customHeight="1" x14ac:dyDescent="0.2">
      <c r="A144" s="113">
        <v>466</v>
      </c>
      <c r="B144" s="183" t="s">
        <v>310</v>
      </c>
      <c r="C144" s="185" t="e">
        <f>#REF!</f>
        <v>#REF!</v>
      </c>
      <c r="D144" s="187" t="e">
        <f>#REF!</f>
        <v>#REF!</v>
      </c>
      <c r="E144" s="187" t="e">
        <f>#REF!</f>
        <v>#REF!</v>
      </c>
      <c r="F144" s="188" t="e">
        <f>#REF!</f>
        <v>#REF!</v>
      </c>
      <c r="G144" s="186" t="e">
        <f>#REF!</f>
        <v>#REF!</v>
      </c>
      <c r="H144" s="121" t="s">
        <v>234</v>
      </c>
      <c r="I144" s="209"/>
      <c r="J144" s="115" t="str">
        <f>'YARIŞMA BİLGİLERİ'!$F$21</f>
        <v>Büyük Erkekler</v>
      </c>
      <c r="K144" s="210" t="str">
        <f t="shared" si="2"/>
        <v>İSTANBUL-Rekor Deneme</v>
      </c>
      <c r="L144" s="119" t="e">
        <f>#REF!</f>
        <v>#REF!</v>
      </c>
      <c r="M144" s="119" t="s">
        <v>229</v>
      </c>
    </row>
    <row r="145" spans="1:13" s="111" customFormat="1" ht="26.25" customHeight="1" x14ac:dyDescent="0.2">
      <c r="A145" s="113">
        <v>467</v>
      </c>
      <c r="B145" s="183" t="s">
        <v>310</v>
      </c>
      <c r="C145" s="185" t="e">
        <f>#REF!</f>
        <v>#REF!</v>
      </c>
      <c r="D145" s="187" t="e">
        <f>#REF!</f>
        <v>#REF!</v>
      </c>
      <c r="E145" s="187" t="e">
        <f>#REF!</f>
        <v>#REF!</v>
      </c>
      <c r="F145" s="188" t="e">
        <f>#REF!</f>
        <v>#REF!</v>
      </c>
      <c r="G145" s="186" t="e">
        <f>#REF!</f>
        <v>#REF!</v>
      </c>
      <c r="H145" s="121" t="s">
        <v>234</v>
      </c>
      <c r="I145" s="209"/>
      <c r="J145" s="115" t="str">
        <f>'YARIŞMA BİLGİLERİ'!$F$21</f>
        <v>Büyük Erkekler</v>
      </c>
      <c r="K145" s="210" t="str">
        <f t="shared" si="2"/>
        <v>İSTANBUL-Rekor Deneme</v>
      </c>
      <c r="L145" s="119" t="e">
        <f>#REF!</f>
        <v>#REF!</v>
      </c>
      <c r="M145" s="119" t="s">
        <v>229</v>
      </c>
    </row>
    <row r="146" spans="1:13" s="111" customFormat="1" ht="26.25" customHeight="1" x14ac:dyDescent="0.2">
      <c r="A146" s="113">
        <v>468</v>
      </c>
      <c r="B146" s="183" t="s">
        <v>310</v>
      </c>
      <c r="C146" s="185" t="e">
        <f>#REF!</f>
        <v>#REF!</v>
      </c>
      <c r="D146" s="187" t="e">
        <f>#REF!</f>
        <v>#REF!</v>
      </c>
      <c r="E146" s="187" t="e">
        <f>#REF!</f>
        <v>#REF!</v>
      </c>
      <c r="F146" s="188" t="e">
        <f>#REF!</f>
        <v>#REF!</v>
      </c>
      <c r="G146" s="186" t="e">
        <f>#REF!</f>
        <v>#REF!</v>
      </c>
      <c r="H146" s="121" t="s">
        <v>234</v>
      </c>
      <c r="I146" s="209"/>
      <c r="J146" s="115" t="str">
        <f>'YARIŞMA BİLGİLERİ'!$F$21</f>
        <v>Büyük Erkekler</v>
      </c>
      <c r="K146" s="210" t="str">
        <f t="shared" si="2"/>
        <v>İSTANBUL-Rekor Deneme</v>
      </c>
      <c r="L146" s="119" t="e">
        <f>#REF!</f>
        <v>#REF!</v>
      </c>
      <c r="M146" s="119" t="s">
        <v>229</v>
      </c>
    </row>
    <row r="147" spans="1:13" s="211" customFormat="1" ht="26.25" customHeight="1" x14ac:dyDescent="0.2">
      <c r="A147" s="113">
        <v>469</v>
      </c>
      <c r="B147" s="183" t="s">
        <v>310</v>
      </c>
      <c r="C147" s="185" t="e">
        <f>#REF!</f>
        <v>#REF!</v>
      </c>
      <c r="D147" s="187" t="e">
        <f>#REF!</f>
        <v>#REF!</v>
      </c>
      <c r="E147" s="187" t="e">
        <f>#REF!</f>
        <v>#REF!</v>
      </c>
      <c r="F147" s="188" t="e">
        <f>#REF!</f>
        <v>#REF!</v>
      </c>
      <c r="G147" s="186" t="e">
        <f>#REF!</f>
        <v>#REF!</v>
      </c>
      <c r="H147" s="121" t="s">
        <v>234</v>
      </c>
      <c r="I147" s="209"/>
      <c r="J147" s="115" t="str">
        <f>'YARIŞMA BİLGİLERİ'!$F$21</f>
        <v>Büyük Erkekler</v>
      </c>
      <c r="K147" s="210" t="str">
        <f t="shared" si="2"/>
        <v>İSTANBUL-Rekor Deneme</v>
      </c>
      <c r="L147" s="119" t="e">
        <f>#REF!</f>
        <v>#REF!</v>
      </c>
      <c r="M147" s="119" t="s">
        <v>229</v>
      </c>
    </row>
    <row r="148" spans="1:13" s="211" customFormat="1" ht="26.25" customHeight="1" x14ac:dyDescent="0.2">
      <c r="A148" s="113">
        <v>470</v>
      </c>
      <c r="B148" s="183" t="s">
        <v>310</v>
      </c>
      <c r="C148" s="185" t="e">
        <f>#REF!</f>
        <v>#REF!</v>
      </c>
      <c r="D148" s="187" t="e">
        <f>#REF!</f>
        <v>#REF!</v>
      </c>
      <c r="E148" s="187" t="e">
        <f>#REF!</f>
        <v>#REF!</v>
      </c>
      <c r="F148" s="188" t="e">
        <f>#REF!</f>
        <v>#REF!</v>
      </c>
      <c r="G148" s="186" t="e">
        <f>#REF!</f>
        <v>#REF!</v>
      </c>
      <c r="H148" s="121" t="s">
        <v>234</v>
      </c>
      <c r="I148" s="209"/>
      <c r="J148" s="115" t="str">
        <f>'YARIŞMA BİLGİLERİ'!$F$21</f>
        <v>Büyük Erkekler</v>
      </c>
      <c r="K148" s="210" t="str">
        <f t="shared" si="2"/>
        <v>İSTANBUL-Rekor Deneme</v>
      </c>
      <c r="L148" s="119" t="e">
        <f>#REF!</f>
        <v>#REF!</v>
      </c>
      <c r="M148" s="119" t="s">
        <v>229</v>
      </c>
    </row>
    <row r="149" spans="1:13" s="211" customFormat="1" ht="26.25" customHeight="1" x14ac:dyDescent="0.2">
      <c r="A149" s="113">
        <v>471</v>
      </c>
      <c r="B149" s="183" t="s">
        <v>310</v>
      </c>
      <c r="C149" s="185" t="e">
        <f>#REF!</f>
        <v>#REF!</v>
      </c>
      <c r="D149" s="187" t="e">
        <f>#REF!</f>
        <v>#REF!</v>
      </c>
      <c r="E149" s="187" t="e">
        <f>#REF!</f>
        <v>#REF!</v>
      </c>
      <c r="F149" s="188" t="e">
        <f>#REF!</f>
        <v>#REF!</v>
      </c>
      <c r="G149" s="186" t="e">
        <f>#REF!</f>
        <v>#REF!</v>
      </c>
      <c r="H149" s="121" t="s">
        <v>234</v>
      </c>
      <c r="I149" s="209"/>
      <c r="J149" s="115" t="str">
        <f>'YARIŞMA BİLGİLERİ'!$F$21</f>
        <v>Büyük Erkekler</v>
      </c>
      <c r="K149" s="210" t="str">
        <f t="shared" si="2"/>
        <v>İSTANBUL-Rekor Deneme</v>
      </c>
      <c r="L149" s="119" t="e">
        <f>#REF!</f>
        <v>#REF!</v>
      </c>
      <c r="M149" s="119" t="s">
        <v>229</v>
      </c>
    </row>
    <row r="150" spans="1:13" s="211" customFormat="1" ht="26.25" customHeight="1" x14ac:dyDescent="0.2">
      <c r="A150" s="113">
        <v>472</v>
      </c>
      <c r="B150" s="183" t="s">
        <v>310</v>
      </c>
      <c r="C150" s="185" t="e">
        <f>#REF!</f>
        <v>#REF!</v>
      </c>
      <c r="D150" s="187" t="e">
        <f>#REF!</f>
        <v>#REF!</v>
      </c>
      <c r="E150" s="187" t="e">
        <f>#REF!</f>
        <v>#REF!</v>
      </c>
      <c r="F150" s="188" t="e">
        <f>#REF!</f>
        <v>#REF!</v>
      </c>
      <c r="G150" s="186" t="e">
        <f>#REF!</f>
        <v>#REF!</v>
      </c>
      <c r="H150" s="121" t="s">
        <v>234</v>
      </c>
      <c r="I150" s="209"/>
      <c r="J150" s="115" t="str">
        <f>'YARIŞMA BİLGİLERİ'!$F$21</f>
        <v>Büyük Erkekler</v>
      </c>
      <c r="K150" s="210" t="str">
        <f t="shared" si="2"/>
        <v>İSTANBUL-Rekor Deneme</v>
      </c>
      <c r="L150" s="119" t="e">
        <f>#REF!</f>
        <v>#REF!</v>
      </c>
      <c r="M150" s="119" t="s">
        <v>229</v>
      </c>
    </row>
    <row r="151" spans="1:13" s="211" customFormat="1" ht="26.25" customHeight="1" x14ac:dyDescent="0.2">
      <c r="A151" s="113">
        <v>473</v>
      </c>
      <c r="B151" s="183" t="s">
        <v>310</v>
      </c>
      <c r="C151" s="185" t="e">
        <f>#REF!</f>
        <v>#REF!</v>
      </c>
      <c r="D151" s="187" t="e">
        <f>#REF!</f>
        <v>#REF!</v>
      </c>
      <c r="E151" s="187" t="e">
        <f>#REF!</f>
        <v>#REF!</v>
      </c>
      <c r="F151" s="188" t="e">
        <f>#REF!</f>
        <v>#REF!</v>
      </c>
      <c r="G151" s="186" t="e">
        <f>#REF!</f>
        <v>#REF!</v>
      </c>
      <c r="H151" s="121" t="s">
        <v>234</v>
      </c>
      <c r="I151" s="209"/>
      <c r="J151" s="115" t="str">
        <f>'YARIŞMA BİLGİLERİ'!$F$21</f>
        <v>Büyük Erkekler</v>
      </c>
      <c r="K151" s="210" t="str">
        <f t="shared" si="2"/>
        <v>İSTANBUL-Rekor Deneme</v>
      </c>
      <c r="L151" s="119" t="e">
        <f>#REF!</f>
        <v>#REF!</v>
      </c>
      <c r="M151" s="119" t="s">
        <v>229</v>
      </c>
    </row>
    <row r="152" spans="1:13" s="211" customFormat="1" ht="26.25" customHeight="1" x14ac:dyDescent="0.2">
      <c r="A152" s="113">
        <v>474</v>
      </c>
      <c r="B152" s="183" t="s">
        <v>310</v>
      </c>
      <c r="C152" s="185" t="e">
        <f>#REF!</f>
        <v>#REF!</v>
      </c>
      <c r="D152" s="187" t="e">
        <f>#REF!</f>
        <v>#REF!</v>
      </c>
      <c r="E152" s="187" t="e">
        <f>#REF!</f>
        <v>#REF!</v>
      </c>
      <c r="F152" s="188" t="e">
        <f>#REF!</f>
        <v>#REF!</v>
      </c>
      <c r="G152" s="186" t="e">
        <f>#REF!</f>
        <v>#REF!</v>
      </c>
      <c r="H152" s="121" t="s">
        <v>234</v>
      </c>
      <c r="I152" s="209"/>
      <c r="J152" s="115" t="str">
        <f>'YARIŞMA BİLGİLERİ'!$F$21</f>
        <v>Büyük Erkekler</v>
      </c>
      <c r="K152" s="210" t="str">
        <f t="shared" si="2"/>
        <v>İSTANBUL-Rekor Deneme</v>
      </c>
      <c r="L152" s="119" t="e">
        <f>#REF!</f>
        <v>#REF!</v>
      </c>
      <c r="M152" s="119" t="s">
        <v>229</v>
      </c>
    </row>
    <row r="153" spans="1:13" s="211" customFormat="1" ht="26.25" customHeight="1" x14ac:dyDescent="0.2">
      <c r="A153" s="113">
        <v>475</v>
      </c>
      <c r="B153" s="183" t="s">
        <v>310</v>
      </c>
      <c r="C153" s="185" t="e">
        <f>#REF!</f>
        <v>#REF!</v>
      </c>
      <c r="D153" s="187" t="e">
        <f>#REF!</f>
        <v>#REF!</v>
      </c>
      <c r="E153" s="187" t="e">
        <f>#REF!</f>
        <v>#REF!</v>
      </c>
      <c r="F153" s="188" t="e">
        <f>#REF!</f>
        <v>#REF!</v>
      </c>
      <c r="G153" s="186" t="e">
        <f>#REF!</f>
        <v>#REF!</v>
      </c>
      <c r="H153" s="121" t="s">
        <v>234</v>
      </c>
      <c r="I153" s="209"/>
      <c r="J153" s="115" t="str">
        <f>'YARIŞMA BİLGİLERİ'!$F$21</f>
        <v>Büyük Erkekler</v>
      </c>
      <c r="K153" s="210" t="str">
        <f t="shared" si="2"/>
        <v>İSTANBUL-Rekor Deneme</v>
      </c>
      <c r="L153" s="119" t="e">
        <f>#REF!</f>
        <v>#REF!</v>
      </c>
      <c r="M153" s="119" t="s">
        <v>229</v>
      </c>
    </row>
    <row r="154" spans="1:13" s="211" customFormat="1" ht="26.25" customHeight="1" x14ac:dyDescent="0.2">
      <c r="A154" s="113">
        <v>476</v>
      </c>
      <c r="B154" s="183" t="s">
        <v>310</v>
      </c>
      <c r="C154" s="185" t="e">
        <f>#REF!</f>
        <v>#REF!</v>
      </c>
      <c r="D154" s="187" t="e">
        <f>#REF!</f>
        <v>#REF!</v>
      </c>
      <c r="E154" s="187" t="e">
        <f>#REF!</f>
        <v>#REF!</v>
      </c>
      <c r="F154" s="188" t="e">
        <f>#REF!</f>
        <v>#REF!</v>
      </c>
      <c r="G154" s="186" t="e">
        <f>#REF!</f>
        <v>#REF!</v>
      </c>
      <c r="H154" s="121" t="s">
        <v>234</v>
      </c>
      <c r="I154" s="209"/>
      <c r="J154" s="115" t="str">
        <f>'YARIŞMA BİLGİLERİ'!$F$21</f>
        <v>Büyük Erkekler</v>
      </c>
      <c r="K154" s="210" t="str">
        <f t="shared" si="2"/>
        <v>İSTANBUL-Rekor Deneme</v>
      </c>
      <c r="L154" s="119" t="e">
        <f>#REF!</f>
        <v>#REF!</v>
      </c>
      <c r="M154" s="119" t="s">
        <v>229</v>
      </c>
    </row>
    <row r="155" spans="1:13" s="211" customFormat="1" ht="26.25" customHeight="1" x14ac:dyDescent="0.2">
      <c r="A155" s="113">
        <v>477</v>
      </c>
      <c r="B155" s="183" t="s">
        <v>310</v>
      </c>
      <c r="C155" s="185" t="e">
        <f>#REF!</f>
        <v>#REF!</v>
      </c>
      <c r="D155" s="187" t="e">
        <f>#REF!</f>
        <v>#REF!</v>
      </c>
      <c r="E155" s="187" t="e">
        <f>#REF!</f>
        <v>#REF!</v>
      </c>
      <c r="F155" s="188" t="e">
        <f>#REF!</f>
        <v>#REF!</v>
      </c>
      <c r="G155" s="186" t="e">
        <f>#REF!</f>
        <v>#REF!</v>
      </c>
      <c r="H155" s="121" t="s">
        <v>234</v>
      </c>
      <c r="I155" s="209"/>
      <c r="J155" s="115" t="str">
        <f>'YARIŞMA BİLGİLERİ'!$F$21</f>
        <v>Büyük Erkekler</v>
      </c>
      <c r="K155" s="210" t="str">
        <f t="shared" si="2"/>
        <v>İSTANBUL-Rekor Deneme</v>
      </c>
      <c r="L155" s="119" t="e">
        <f>#REF!</f>
        <v>#REF!</v>
      </c>
      <c r="M155" s="119" t="s">
        <v>229</v>
      </c>
    </row>
    <row r="156" spans="1:13" s="211" customFormat="1" ht="26.25" customHeight="1" x14ac:dyDescent="0.2">
      <c r="A156" s="113">
        <v>478</v>
      </c>
      <c r="B156" s="183" t="s">
        <v>310</v>
      </c>
      <c r="C156" s="185" t="e">
        <f>#REF!</f>
        <v>#REF!</v>
      </c>
      <c r="D156" s="187" t="e">
        <f>#REF!</f>
        <v>#REF!</v>
      </c>
      <c r="E156" s="187" t="e">
        <f>#REF!</f>
        <v>#REF!</v>
      </c>
      <c r="F156" s="188" t="e">
        <f>#REF!</f>
        <v>#REF!</v>
      </c>
      <c r="G156" s="186" t="e">
        <f>#REF!</f>
        <v>#REF!</v>
      </c>
      <c r="H156" s="121" t="s">
        <v>234</v>
      </c>
      <c r="I156" s="209"/>
      <c r="J156" s="115" t="str">
        <f>'YARIŞMA BİLGİLERİ'!$F$21</f>
        <v>Büyük Erkekler</v>
      </c>
      <c r="K156" s="210" t="str">
        <f t="shared" si="2"/>
        <v>İSTANBUL-Rekor Deneme</v>
      </c>
      <c r="L156" s="119" t="e">
        <f>#REF!</f>
        <v>#REF!</v>
      </c>
      <c r="M156" s="119" t="s">
        <v>229</v>
      </c>
    </row>
    <row r="157" spans="1:13" s="211" customFormat="1" ht="26.25" customHeight="1" x14ac:dyDescent="0.2">
      <c r="A157" s="113">
        <v>479</v>
      </c>
      <c r="B157" s="183" t="s">
        <v>310</v>
      </c>
      <c r="C157" s="185" t="e">
        <f>#REF!</f>
        <v>#REF!</v>
      </c>
      <c r="D157" s="187" t="e">
        <f>#REF!</f>
        <v>#REF!</v>
      </c>
      <c r="E157" s="187" t="e">
        <f>#REF!</f>
        <v>#REF!</v>
      </c>
      <c r="F157" s="188" t="e">
        <f>#REF!</f>
        <v>#REF!</v>
      </c>
      <c r="G157" s="186" t="e">
        <f>#REF!</f>
        <v>#REF!</v>
      </c>
      <c r="H157" s="121" t="s">
        <v>234</v>
      </c>
      <c r="I157" s="209"/>
      <c r="J157" s="115" t="str">
        <f>'YARIŞMA BİLGİLERİ'!$F$21</f>
        <v>Büyük Erkekler</v>
      </c>
      <c r="K157" s="210" t="str">
        <f t="shared" si="2"/>
        <v>İSTANBUL-Rekor Deneme</v>
      </c>
      <c r="L157" s="119" t="e">
        <f>#REF!</f>
        <v>#REF!</v>
      </c>
      <c r="M157" s="119" t="s">
        <v>229</v>
      </c>
    </row>
    <row r="158" spans="1:13" s="211" customFormat="1" ht="26.25" customHeight="1" x14ac:dyDescent="0.2">
      <c r="A158" s="113">
        <v>480</v>
      </c>
      <c r="B158" s="183" t="s">
        <v>310</v>
      </c>
      <c r="C158" s="185" t="e">
        <f>#REF!</f>
        <v>#REF!</v>
      </c>
      <c r="D158" s="187" t="e">
        <f>#REF!</f>
        <v>#REF!</v>
      </c>
      <c r="E158" s="187" t="e">
        <f>#REF!</f>
        <v>#REF!</v>
      </c>
      <c r="F158" s="188" t="e">
        <f>#REF!</f>
        <v>#REF!</v>
      </c>
      <c r="G158" s="186" t="e">
        <f>#REF!</f>
        <v>#REF!</v>
      </c>
      <c r="H158" s="121" t="s">
        <v>234</v>
      </c>
      <c r="I158" s="209"/>
      <c r="J158" s="115" t="str">
        <f>'YARIŞMA BİLGİLERİ'!$F$21</f>
        <v>Büyük Erkekler</v>
      </c>
      <c r="K158" s="210" t="str">
        <f t="shared" si="2"/>
        <v>İSTANBUL-Rekor Deneme</v>
      </c>
      <c r="L158" s="119" t="e">
        <f>#REF!</f>
        <v>#REF!</v>
      </c>
      <c r="M158" s="119" t="s">
        <v>229</v>
      </c>
    </row>
    <row r="159" spans="1:13" s="211" customFormat="1" ht="26.25" customHeight="1" x14ac:dyDescent="0.2">
      <c r="A159" s="113">
        <v>481</v>
      </c>
      <c r="B159" s="183" t="s">
        <v>310</v>
      </c>
      <c r="C159" s="185" t="e">
        <f>#REF!</f>
        <v>#REF!</v>
      </c>
      <c r="D159" s="187" t="e">
        <f>#REF!</f>
        <v>#REF!</v>
      </c>
      <c r="E159" s="187" t="e">
        <f>#REF!</f>
        <v>#REF!</v>
      </c>
      <c r="F159" s="188" t="e">
        <f>#REF!</f>
        <v>#REF!</v>
      </c>
      <c r="G159" s="186" t="e">
        <f>#REF!</f>
        <v>#REF!</v>
      </c>
      <c r="H159" s="121" t="s">
        <v>234</v>
      </c>
      <c r="I159" s="209"/>
      <c r="J159" s="115" t="str">
        <f>'YARIŞMA BİLGİLERİ'!$F$21</f>
        <v>Büyük Erkekler</v>
      </c>
      <c r="K159" s="210" t="str">
        <f t="shared" si="2"/>
        <v>İSTANBUL-Rekor Deneme</v>
      </c>
      <c r="L159" s="119" t="e">
        <f>#REF!</f>
        <v>#REF!</v>
      </c>
      <c r="M159" s="119" t="s">
        <v>229</v>
      </c>
    </row>
    <row r="160" spans="1:13" s="211" customFormat="1" ht="26.25" customHeight="1" x14ac:dyDescent="0.2">
      <c r="A160" s="113">
        <v>482</v>
      </c>
      <c r="B160" s="183" t="s">
        <v>197</v>
      </c>
      <c r="C160" s="185" t="e">
        <f>#REF!</f>
        <v>#REF!</v>
      </c>
      <c r="D160" s="187" t="e">
        <f>#REF!</f>
        <v>#REF!</v>
      </c>
      <c r="E160" s="187" t="e">
        <f>#REF!</f>
        <v>#REF!</v>
      </c>
      <c r="F160" s="188" t="e">
        <f>#REF!</f>
        <v>#REF!</v>
      </c>
      <c r="G160" s="186" t="e">
        <f>#REF!</f>
        <v>#REF!</v>
      </c>
      <c r="H160" s="121" t="s">
        <v>195</v>
      </c>
      <c r="I160" s="209"/>
      <c r="J160" s="115" t="str">
        <f>'YARIŞMA BİLGİLERİ'!$F$21</f>
        <v>Büyük Erkekler</v>
      </c>
      <c r="K160" s="210" t="str">
        <f t="shared" si="2"/>
        <v>İSTANBUL-Rekor Deneme</v>
      </c>
      <c r="L160" s="119" t="e">
        <f>#REF!</f>
        <v>#REF!</v>
      </c>
      <c r="M160" s="119" t="s">
        <v>229</v>
      </c>
    </row>
    <row r="161" spans="1:13" s="211" customFormat="1" ht="26.25" customHeight="1" x14ac:dyDescent="0.2">
      <c r="A161" s="113">
        <v>483</v>
      </c>
      <c r="B161" s="183" t="s">
        <v>197</v>
      </c>
      <c r="C161" s="185" t="e">
        <f>#REF!</f>
        <v>#REF!</v>
      </c>
      <c r="D161" s="187" t="e">
        <f>#REF!</f>
        <v>#REF!</v>
      </c>
      <c r="E161" s="187" t="e">
        <f>#REF!</f>
        <v>#REF!</v>
      </c>
      <c r="F161" s="188" t="e">
        <f>#REF!</f>
        <v>#REF!</v>
      </c>
      <c r="G161" s="186" t="e">
        <f>#REF!</f>
        <v>#REF!</v>
      </c>
      <c r="H161" s="121" t="s">
        <v>195</v>
      </c>
      <c r="I161" s="209"/>
      <c r="J161" s="115" t="str">
        <f>'YARIŞMA BİLGİLERİ'!$F$21</f>
        <v>Büyük Erkekler</v>
      </c>
      <c r="K161" s="210" t="str">
        <f t="shared" si="2"/>
        <v>İSTANBUL-Rekor Deneme</v>
      </c>
      <c r="L161" s="119" t="e">
        <f>#REF!</f>
        <v>#REF!</v>
      </c>
      <c r="M161" s="119" t="s">
        <v>229</v>
      </c>
    </row>
    <row r="162" spans="1:13" s="211" customFormat="1" ht="26.25" customHeight="1" x14ac:dyDescent="0.2">
      <c r="A162" s="113">
        <v>484</v>
      </c>
      <c r="B162" s="183" t="s">
        <v>197</v>
      </c>
      <c r="C162" s="185" t="e">
        <f>#REF!</f>
        <v>#REF!</v>
      </c>
      <c r="D162" s="187" t="e">
        <f>#REF!</f>
        <v>#REF!</v>
      </c>
      <c r="E162" s="187" t="e">
        <f>#REF!</f>
        <v>#REF!</v>
      </c>
      <c r="F162" s="188" t="e">
        <f>#REF!</f>
        <v>#REF!</v>
      </c>
      <c r="G162" s="186" t="e">
        <f>#REF!</f>
        <v>#REF!</v>
      </c>
      <c r="H162" s="121" t="s">
        <v>195</v>
      </c>
      <c r="I162" s="209"/>
      <c r="J162" s="115" t="str">
        <f>'YARIŞMA BİLGİLERİ'!$F$21</f>
        <v>Büyük Erkekler</v>
      </c>
      <c r="K162" s="210" t="str">
        <f t="shared" si="2"/>
        <v>İSTANBUL-Rekor Deneme</v>
      </c>
      <c r="L162" s="119" t="e">
        <f>#REF!</f>
        <v>#REF!</v>
      </c>
      <c r="M162" s="119" t="s">
        <v>229</v>
      </c>
    </row>
    <row r="163" spans="1:13" s="211" customFormat="1" ht="26.25" customHeight="1" x14ac:dyDescent="0.2">
      <c r="A163" s="113">
        <v>485</v>
      </c>
      <c r="B163" s="183" t="s">
        <v>197</v>
      </c>
      <c r="C163" s="185" t="e">
        <f>#REF!</f>
        <v>#REF!</v>
      </c>
      <c r="D163" s="187" t="e">
        <f>#REF!</f>
        <v>#REF!</v>
      </c>
      <c r="E163" s="187" t="e">
        <f>#REF!</f>
        <v>#REF!</v>
      </c>
      <c r="F163" s="188" t="e">
        <f>#REF!</f>
        <v>#REF!</v>
      </c>
      <c r="G163" s="186" t="e">
        <f>#REF!</f>
        <v>#REF!</v>
      </c>
      <c r="H163" s="121" t="s">
        <v>195</v>
      </c>
      <c r="I163" s="209"/>
      <c r="J163" s="115" t="str">
        <f>'YARIŞMA BİLGİLERİ'!$F$21</f>
        <v>Büyük Erkekler</v>
      </c>
      <c r="K163" s="210" t="str">
        <f t="shared" si="2"/>
        <v>İSTANBUL-Rekor Deneme</v>
      </c>
      <c r="L163" s="119" t="e">
        <f>#REF!</f>
        <v>#REF!</v>
      </c>
      <c r="M163" s="119" t="s">
        <v>229</v>
      </c>
    </row>
    <row r="164" spans="1:13" s="211" customFormat="1" ht="26.25" customHeight="1" x14ac:dyDescent="0.2">
      <c r="A164" s="113">
        <v>486</v>
      </c>
      <c r="B164" s="183" t="s">
        <v>197</v>
      </c>
      <c r="C164" s="185" t="e">
        <f>#REF!</f>
        <v>#REF!</v>
      </c>
      <c r="D164" s="187" t="e">
        <f>#REF!</f>
        <v>#REF!</v>
      </c>
      <c r="E164" s="187" t="e">
        <f>#REF!</f>
        <v>#REF!</v>
      </c>
      <c r="F164" s="188" t="e">
        <f>#REF!</f>
        <v>#REF!</v>
      </c>
      <c r="G164" s="186" t="e">
        <f>#REF!</f>
        <v>#REF!</v>
      </c>
      <c r="H164" s="121" t="s">
        <v>195</v>
      </c>
      <c r="I164" s="209"/>
      <c r="J164" s="115" t="str">
        <f>'YARIŞMA BİLGİLERİ'!$F$21</f>
        <v>Büyük Erkekler</v>
      </c>
      <c r="K164" s="210" t="str">
        <f t="shared" si="2"/>
        <v>İSTANBUL-Rekor Deneme</v>
      </c>
      <c r="L164" s="119" t="e">
        <f>#REF!</f>
        <v>#REF!</v>
      </c>
      <c r="M164" s="119" t="s">
        <v>229</v>
      </c>
    </row>
    <row r="165" spans="1:13" s="211" customFormat="1" ht="26.25" customHeight="1" x14ac:dyDescent="0.2">
      <c r="A165" s="113">
        <v>487</v>
      </c>
      <c r="B165" s="183" t="s">
        <v>197</v>
      </c>
      <c r="C165" s="185" t="e">
        <f>#REF!</f>
        <v>#REF!</v>
      </c>
      <c r="D165" s="187" t="e">
        <f>#REF!</f>
        <v>#REF!</v>
      </c>
      <c r="E165" s="187" t="e">
        <f>#REF!</f>
        <v>#REF!</v>
      </c>
      <c r="F165" s="188" t="e">
        <f>#REF!</f>
        <v>#REF!</v>
      </c>
      <c r="G165" s="186" t="e">
        <f>#REF!</f>
        <v>#REF!</v>
      </c>
      <c r="H165" s="121" t="s">
        <v>195</v>
      </c>
      <c r="I165" s="209"/>
      <c r="J165" s="115" t="str">
        <f>'YARIŞMA BİLGİLERİ'!$F$21</f>
        <v>Büyük Erkekler</v>
      </c>
      <c r="K165" s="210" t="str">
        <f t="shared" si="2"/>
        <v>İSTANBUL-Rekor Deneme</v>
      </c>
      <c r="L165" s="119" t="e">
        <f>#REF!</f>
        <v>#REF!</v>
      </c>
      <c r="M165" s="119" t="s">
        <v>229</v>
      </c>
    </row>
    <row r="166" spans="1:13" s="211" customFormat="1" ht="26.25" customHeight="1" x14ac:dyDescent="0.2">
      <c r="A166" s="113">
        <v>488</v>
      </c>
      <c r="B166" s="183" t="s">
        <v>197</v>
      </c>
      <c r="C166" s="185" t="e">
        <f>#REF!</f>
        <v>#REF!</v>
      </c>
      <c r="D166" s="187" t="e">
        <f>#REF!</f>
        <v>#REF!</v>
      </c>
      <c r="E166" s="187" t="e">
        <f>#REF!</f>
        <v>#REF!</v>
      </c>
      <c r="F166" s="188" t="e">
        <f>#REF!</f>
        <v>#REF!</v>
      </c>
      <c r="G166" s="186" t="e">
        <f>#REF!</f>
        <v>#REF!</v>
      </c>
      <c r="H166" s="121" t="s">
        <v>195</v>
      </c>
      <c r="I166" s="209"/>
      <c r="J166" s="115" t="str">
        <f>'YARIŞMA BİLGİLERİ'!$F$21</f>
        <v>Büyük Erkekler</v>
      </c>
      <c r="K166" s="210" t="str">
        <f t="shared" si="2"/>
        <v>İSTANBUL-Rekor Deneme</v>
      </c>
      <c r="L166" s="119" t="e">
        <f>#REF!</f>
        <v>#REF!</v>
      </c>
      <c r="M166" s="119" t="s">
        <v>229</v>
      </c>
    </row>
    <row r="167" spans="1:13" s="211" customFormat="1" ht="26.25" customHeight="1" x14ac:dyDescent="0.2">
      <c r="A167" s="113">
        <v>489</v>
      </c>
      <c r="B167" s="183" t="s">
        <v>197</v>
      </c>
      <c r="C167" s="185" t="e">
        <f>#REF!</f>
        <v>#REF!</v>
      </c>
      <c r="D167" s="187" t="e">
        <f>#REF!</f>
        <v>#REF!</v>
      </c>
      <c r="E167" s="187" t="e">
        <f>#REF!</f>
        <v>#REF!</v>
      </c>
      <c r="F167" s="188" t="e">
        <f>#REF!</f>
        <v>#REF!</v>
      </c>
      <c r="G167" s="186" t="e">
        <f>#REF!</f>
        <v>#REF!</v>
      </c>
      <c r="H167" s="121" t="s">
        <v>195</v>
      </c>
      <c r="I167" s="209"/>
      <c r="J167" s="115" t="str">
        <f>'YARIŞMA BİLGİLERİ'!$F$21</f>
        <v>Büyük Erkekler</v>
      </c>
      <c r="K167" s="210" t="str">
        <f t="shared" si="2"/>
        <v>İSTANBUL-Rekor Deneme</v>
      </c>
      <c r="L167" s="119" t="e">
        <f>#REF!</f>
        <v>#REF!</v>
      </c>
      <c r="M167" s="119" t="s">
        <v>229</v>
      </c>
    </row>
    <row r="168" spans="1:13" s="211" customFormat="1" ht="26.25" customHeight="1" x14ac:dyDescent="0.2">
      <c r="A168" s="113">
        <v>490</v>
      </c>
      <c r="B168" s="183" t="s">
        <v>197</v>
      </c>
      <c r="C168" s="185" t="e">
        <f>#REF!</f>
        <v>#REF!</v>
      </c>
      <c r="D168" s="187" t="e">
        <f>#REF!</f>
        <v>#REF!</v>
      </c>
      <c r="E168" s="187" t="e">
        <f>#REF!</f>
        <v>#REF!</v>
      </c>
      <c r="F168" s="188" t="e">
        <f>#REF!</f>
        <v>#REF!</v>
      </c>
      <c r="G168" s="186" t="e">
        <f>#REF!</f>
        <v>#REF!</v>
      </c>
      <c r="H168" s="121" t="s">
        <v>195</v>
      </c>
      <c r="I168" s="209"/>
      <c r="J168" s="115" t="str">
        <f>'YARIŞMA BİLGİLERİ'!$F$21</f>
        <v>Büyük Erkekler</v>
      </c>
      <c r="K168" s="210" t="str">
        <f t="shared" si="2"/>
        <v>İSTANBUL-Rekor Deneme</v>
      </c>
      <c r="L168" s="119" t="e">
        <f>#REF!</f>
        <v>#REF!</v>
      </c>
      <c r="M168" s="119" t="s">
        <v>229</v>
      </c>
    </row>
    <row r="169" spans="1:13" s="211" customFormat="1" ht="26.25" customHeight="1" x14ac:dyDescent="0.2">
      <c r="A169" s="113">
        <v>491</v>
      </c>
      <c r="B169" s="183" t="s">
        <v>197</v>
      </c>
      <c r="C169" s="185" t="e">
        <f>#REF!</f>
        <v>#REF!</v>
      </c>
      <c r="D169" s="187" t="e">
        <f>#REF!</f>
        <v>#REF!</v>
      </c>
      <c r="E169" s="187" t="e">
        <f>#REF!</f>
        <v>#REF!</v>
      </c>
      <c r="F169" s="188" t="e">
        <f>#REF!</f>
        <v>#REF!</v>
      </c>
      <c r="G169" s="186" t="e">
        <f>#REF!</f>
        <v>#REF!</v>
      </c>
      <c r="H169" s="121" t="s">
        <v>195</v>
      </c>
      <c r="I169" s="209"/>
      <c r="J169" s="115" t="str">
        <f>'YARIŞMA BİLGİLERİ'!$F$21</f>
        <v>Büyük Erkekler</v>
      </c>
      <c r="K169" s="210" t="str">
        <f t="shared" si="2"/>
        <v>İSTANBUL-Rekor Deneme</v>
      </c>
      <c r="L169" s="119" t="e">
        <f>#REF!</f>
        <v>#REF!</v>
      </c>
      <c r="M169" s="119" t="s">
        <v>229</v>
      </c>
    </row>
    <row r="170" spans="1:13" s="211" customFormat="1" ht="26.25" customHeight="1" x14ac:dyDescent="0.2">
      <c r="A170" s="113">
        <v>492</v>
      </c>
      <c r="B170" s="183" t="s">
        <v>197</v>
      </c>
      <c r="C170" s="185" t="e">
        <f>#REF!</f>
        <v>#REF!</v>
      </c>
      <c r="D170" s="187" t="e">
        <f>#REF!</f>
        <v>#REF!</v>
      </c>
      <c r="E170" s="187" t="e">
        <f>#REF!</f>
        <v>#REF!</v>
      </c>
      <c r="F170" s="188" t="e">
        <f>#REF!</f>
        <v>#REF!</v>
      </c>
      <c r="G170" s="186" t="e">
        <f>#REF!</f>
        <v>#REF!</v>
      </c>
      <c r="H170" s="121" t="s">
        <v>195</v>
      </c>
      <c r="I170" s="209"/>
      <c r="J170" s="115" t="str">
        <f>'YARIŞMA BİLGİLERİ'!$F$21</f>
        <v>Büyük Erkekler</v>
      </c>
      <c r="K170" s="210" t="str">
        <f t="shared" si="2"/>
        <v>İSTANBUL-Rekor Deneme</v>
      </c>
      <c r="L170" s="119" t="e">
        <f>#REF!</f>
        <v>#REF!</v>
      </c>
      <c r="M170" s="119" t="s">
        <v>229</v>
      </c>
    </row>
    <row r="171" spans="1:13" s="211" customFormat="1" ht="26.25" customHeight="1" x14ac:dyDescent="0.2">
      <c r="A171" s="113">
        <v>493</v>
      </c>
      <c r="B171" s="183" t="s">
        <v>197</v>
      </c>
      <c r="C171" s="185" t="e">
        <f>#REF!</f>
        <v>#REF!</v>
      </c>
      <c r="D171" s="187" t="e">
        <f>#REF!</f>
        <v>#REF!</v>
      </c>
      <c r="E171" s="187" t="e">
        <f>#REF!</f>
        <v>#REF!</v>
      </c>
      <c r="F171" s="188" t="e">
        <f>#REF!</f>
        <v>#REF!</v>
      </c>
      <c r="G171" s="186" t="e">
        <f>#REF!</f>
        <v>#REF!</v>
      </c>
      <c r="H171" s="121" t="s">
        <v>195</v>
      </c>
      <c r="I171" s="209"/>
      <c r="J171" s="115" t="str">
        <f>'YARIŞMA BİLGİLERİ'!$F$21</f>
        <v>Büyük Erkekler</v>
      </c>
      <c r="K171" s="210" t="str">
        <f t="shared" si="2"/>
        <v>İSTANBUL-Rekor Deneme</v>
      </c>
      <c r="L171" s="119" t="e">
        <f>#REF!</f>
        <v>#REF!</v>
      </c>
      <c r="M171" s="119" t="s">
        <v>229</v>
      </c>
    </row>
    <row r="172" spans="1:13" s="211" customFormat="1" ht="26.25" customHeight="1" x14ac:dyDescent="0.2">
      <c r="A172" s="113">
        <v>494</v>
      </c>
      <c r="B172" s="183" t="s">
        <v>197</v>
      </c>
      <c r="C172" s="185" t="e">
        <f>#REF!</f>
        <v>#REF!</v>
      </c>
      <c r="D172" s="187" t="e">
        <f>#REF!</f>
        <v>#REF!</v>
      </c>
      <c r="E172" s="187" t="e">
        <f>#REF!</f>
        <v>#REF!</v>
      </c>
      <c r="F172" s="188" t="e">
        <f>#REF!</f>
        <v>#REF!</v>
      </c>
      <c r="G172" s="186" t="e">
        <f>#REF!</f>
        <v>#REF!</v>
      </c>
      <c r="H172" s="121" t="s">
        <v>195</v>
      </c>
      <c r="I172" s="209"/>
      <c r="J172" s="115" t="str">
        <f>'YARIŞMA BİLGİLERİ'!$F$21</f>
        <v>Büyük Erkekler</v>
      </c>
      <c r="K172" s="210" t="str">
        <f t="shared" si="2"/>
        <v>İSTANBUL-Rekor Deneme</v>
      </c>
      <c r="L172" s="119" t="e">
        <f>#REF!</f>
        <v>#REF!</v>
      </c>
      <c r="M172" s="119" t="s">
        <v>229</v>
      </c>
    </row>
    <row r="173" spans="1:13" s="211" customFormat="1" ht="26.25" customHeight="1" x14ac:dyDescent="0.2">
      <c r="A173" s="113">
        <v>495</v>
      </c>
      <c r="B173" s="183" t="s">
        <v>197</v>
      </c>
      <c r="C173" s="185" t="e">
        <f>#REF!</f>
        <v>#REF!</v>
      </c>
      <c r="D173" s="187" t="e">
        <f>#REF!</f>
        <v>#REF!</v>
      </c>
      <c r="E173" s="187" t="e">
        <f>#REF!</f>
        <v>#REF!</v>
      </c>
      <c r="F173" s="188" t="e">
        <f>#REF!</f>
        <v>#REF!</v>
      </c>
      <c r="G173" s="186" t="e">
        <f>#REF!</f>
        <v>#REF!</v>
      </c>
      <c r="H173" s="121" t="s">
        <v>195</v>
      </c>
      <c r="I173" s="209"/>
      <c r="J173" s="115" t="str">
        <f>'YARIŞMA BİLGİLERİ'!$F$21</f>
        <v>Büyük Erkekler</v>
      </c>
      <c r="K173" s="210" t="str">
        <f t="shared" si="2"/>
        <v>İSTANBUL-Rekor Deneme</v>
      </c>
      <c r="L173" s="119" t="e">
        <f>#REF!</f>
        <v>#REF!</v>
      </c>
      <c r="M173" s="119" t="s">
        <v>229</v>
      </c>
    </row>
    <row r="174" spans="1:13" s="211" customFormat="1" ht="26.25" customHeight="1" x14ac:dyDescent="0.2">
      <c r="A174" s="113">
        <v>496</v>
      </c>
      <c r="B174" s="183" t="s">
        <v>197</v>
      </c>
      <c r="C174" s="185" t="e">
        <f>#REF!</f>
        <v>#REF!</v>
      </c>
      <c r="D174" s="187" t="e">
        <f>#REF!</f>
        <v>#REF!</v>
      </c>
      <c r="E174" s="187" t="e">
        <f>#REF!</f>
        <v>#REF!</v>
      </c>
      <c r="F174" s="188" t="e">
        <f>#REF!</f>
        <v>#REF!</v>
      </c>
      <c r="G174" s="186" t="e">
        <f>#REF!</f>
        <v>#REF!</v>
      </c>
      <c r="H174" s="121" t="s">
        <v>195</v>
      </c>
      <c r="I174" s="209"/>
      <c r="J174" s="115" t="str">
        <f>'YARIŞMA BİLGİLERİ'!$F$21</f>
        <v>Büyük Erkekler</v>
      </c>
      <c r="K174" s="210" t="str">
        <f t="shared" si="2"/>
        <v>İSTANBUL-Rekor Deneme</v>
      </c>
      <c r="L174" s="119" t="e">
        <f>#REF!</f>
        <v>#REF!</v>
      </c>
      <c r="M174" s="119" t="s">
        <v>229</v>
      </c>
    </row>
    <row r="175" spans="1:13" s="211" customFormat="1" ht="26.25" customHeight="1" x14ac:dyDescent="0.2">
      <c r="A175" s="113">
        <v>506</v>
      </c>
      <c r="B175" s="183" t="s">
        <v>197</v>
      </c>
      <c r="C175" s="185" t="e">
        <f>#REF!</f>
        <v>#REF!</v>
      </c>
      <c r="D175" s="187" t="e">
        <f>#REF!</f>
        <v>#REF!</v>
      </c>
      <c r="E175" s="187" t="e">
        <f>#REF!</f>
        <v>#REF!</v>
      </c>
      <c r="F175" s="188" t="e">
        <f>#REF!</f>
        <v>#REF!</v>
      </c>
      <c r="G175" s="186" t="e">
        <f>#REF!</f>
        <v>#REF!</v>
      </c>
      <c r="H175" s="121" t="s">
        <v>195</v>
      </c>
      <c r="I175" s="209"/>
      <c r="J175" s="115" t="str">
        <f>'YARIŞMA BİLGİLERİ'!$F$21</f>
        <v>Büyük Erkekler</v>
      </c>
      <c r="K175" s="210" t="str">
        <f t="shared" si="2"/>
        <v>İSTANBUL-Rekor Deneme</v>
      </c>
      <c r="L175" s="119" t="e">
        <f>#REF!</f>
        <v>#REF!</v>
      </c>
      <c r="M175" s="119" t="s">
        <v>229</v>
      </c>
    </row>
    <row r="176" spans="1:13" s="211" customFormat="1" ht="26.25" customHeight="1" x14ac:dyDescent="0.2">
      <c r="A176" s="113">
        <v>507</v>
      </c>
      <c r="B176" s="183" t="s">
        <v>197</v>
      </c>
      <c r="C176" s="185" t="e">
        <f>#REF!</f>
        <v>#REF!</v>
      </c>
      <c r="D176" s="187" t="e">
        <f>#REF!</f>
        <v>#REF!</v>
      </c>
      <c r="E176" s="187" t="e">
        <f>#REF!</f>
        <v>#REF!</v>
      </c>
      <c r="F176" s="188" t="e">
        <f>#REF!</f>
        <v>#REF!</v>
      </c>
      <c r="G176" s="186" t="e">
        <f>#REF!</f>
        <v>#REF!</v>
      </c>
      <c r="H176" s="121" t="s">
        <v>195</v>
      </c>
      <c r="I176" s="209"/>
      <c r="J176" s="115" t="str">
        <f>'YARIŞMA BİLGİLERİ'!$F$21</f>
        <v>Büyük Erkekler</v>
      </c>
      <c r="K176" s="210" t="str">
        <f t="shared" si="2"/>
        <v>İSTANBUL-Rekor Deneme</v>
      </c>
      <c r="L176" s="119" t="e">
        <f>#REF!</f>
        <v>#REF!</v>
      </c>
      <c r="M176" s="119" t="s">
        <v>229</v>
      </c>
    </row>
    <row r="177" spans="1:13" s="211" customFormat="1" ht="26.25" customHeight="1" x14ac:dyDescent="0.2">
      <c r="A177" s="113">
        <v>508</v>
      </c>
      <c r="B177" s="183" t="s">
        <v>197</v>
      </c>
      <c r="C177" s="185" t="e">
        <f>#REF!</f>
        <v>#REF!</v>
      </c>
      <c r="D177" s="187" t="e">
        <f>#REF!</f>
        <v>#REF!</v>
      </c>
      <c r="E177" s="187" t="e">
        <f>#REF!</f>
        <v>#REF!</v>
      </c>
      <c r="F177" s="188" t="e">
        <f>#REF!</f>
        <v>#REF!</v>
      </c>
      <c r="G177" s="186" t="e">
        <f>#REF!</f>
        <v>#REF!</v>
      </c>
      <c r="H177" s="121" t="s">
        <v>195</v>
      </c>
      <c r="I177" s="209"/>
      <c r="J177" s="115" t="str">
        <f>'YARIŞMA BİLGİLERİ'!$F$21</f>
        <v>Büyük Erkekler</v>
      </c>
      <c r="K177" s="210" t="str">
        <f t="shared" si="2"/>
        <v>İSTANBUL-Rekor Deneme</v>
      </c>
      <c r="L177" s="119" t="e">
        <f>#REF!</f>
        <v>#REF!</v>
      </c>
      <c r="M177" s="119" t="s">
        <v>229</v>
      </c>
    </row>
    <row r="178" spans="1:13" s="211" customFormat="1" ht="26.25" customHeight="1" x14ac:dyDescent="0.2">
      <c r="A178" s="113">
        <v>509</v>
      </c>
      <c r="B178" s="183" t="s">
        <v>197</v>
      </c>
      <c r="C178" s="185" t="e">
        <f>#REF!</f>
        <v>#REF!</v>
      </c>
      <c r="D178" s="187" t="e">
        <f>#REF!</f>
        <v>#REF!</v>
      </c>
      <c r="E178" s="187" t="e">
        <f>#REF!</f>
        <v>#REF!</v>
      </c>
      <c r="F178" s="188" t="e">
        <f>#REF!</f>
        <v>#REF!</v>
      </c>
      <c r="G178" s="186" t="e">
        <f>#REF!</f>
        <v>#REF!</v>
      </c>
      <c r="H178" s="121" t="s">
        <v>195</v>
      </c>
      <c r="I178" s="209"/>
      <c r="J178" s="115" t="str">
        <f>'YARIŞMA BİLGİLERİ'!$F$21</f>
        <v>Büyük Erkekler</v>
      </c>
      <c r="K178" s="210" t="str">
        <f t="shared" si="2"/>
        <v>İSTANBUL-Rekor Deneme</v>
      </c>
      <c r="L178" s="119" t="e">
        <f>#REF!</f>
        <v>#REF!</v>
      </c>
      <c r="M178" s="119" t="s">
        <v>229</v>
      </c>
    </row>
    <row r="179" spans="1:13" s="211" customFormat="1" ht="26.25" customHeight="1" x14ac:dyDescent="0.2">
      <c r="A179" s="113">
        <v>510</v>
      </c>
      <c r="B179" s="183" t="s">
        <v>197</v>
      </c>
      <c r="C179" s="185" t="e">
        <f>#REF!</f>
        <v>#REF!</v>
      </c>
      <c r="D179" s="187" t="e">
        <f>#REF!</f>
        <v>#REF!</v>
      </c>
      <c r="E179" s="187" t="e">
        <f>#REF!</f>
        <v>#REF!</v>
      </c>
      <c r="F179" s="188" t="e">
        <f>#REF!</f>
        <v>#REF!</v>
      </c>
      <c r="G179" s="186" t="e">
        <f>#REF!</f>
        <v>#REF!</v>
      </c>
      <c r="H179" s="121" t="s">
        <v>195</v>
      </c>
      <c r="I179" s="209"/>
      <c r="J179" s="115" t="str">
        <f>'YARIŞMA BİLGİLERİ'!$F$21</f>
        <v>Büyük Erkekler</v>
      </c>
      <c r="K179" s="210" t="str">
        <f t="shared" si="2"/>
        <v>İSTANBUL-Rekor Deneme</v>
      </c>
      <c r="L179" s="119" t="e">
        <f>#REF!</f>
        <v>#REF!</v>
      </c>
      <c r="M179" s="119" t="s">
        <v>229</v>
      </c>
    </row>
    <row r="180" spans="1:13" s="211" customFormat="1" ht="26.25" customHeight="1" x14ac:dyDescent="0.2">
      <c r="A180" s="113">
        <v>511</v>
      </c>
      <c r="B180" s="183" t="s">
        <v>197</v>
      </c>
      <c r="C180" s="185" t="e">
        <f>#REF!</f>
        <v>#REF!</v>
      </c>
      <c r="D180" s="187" t="e">
        <f>#REF!</f>
        <v>#REF!</v>
      </c>
      <c r="E180" s="187" t="e">
        <f>#REF!</f>
        <v>#REF!</v>
      </c>
      <c r="F180" s="188" t="e">
        <f>#REF!</f>
        <v>#REF!</v>
      </c>
      <c r="G180" s="186" t="e">
        <f>#REF!</f>
        <v>#REF!</v>
      </c>
      <c r="H180" s="121" t="s">
        <v>195</v>
      </c>
      <c r="I180" s="209"/>
      <c r="J180" s="115" t="str">
        <f>'YARIŞMA BİLGİLERİ'!$F$21</f>
        <v>Büyük Erkekler</v>
      </c>
      <c r="K180" s="210" t="str">
        <f t="shared" si="2"/>
        <v>İSTANBUL-Rekor Deneme</v>
      </c>
      <c r="L180" s="119" t="e">
        <f>#REF!</f>
        <v>#REF!</v>
      </c>
      <c r="M180" s="119" t="s">
        <v>229</v>
      </c>
    </row>
    <row r="181" spans="1:13" s="211" customFormat="1" ht="26.25" customHeight="1" x14ac:dyDescent="0.2">
      <c r="A181" s="113">
        <v>512</v>
      </c>
      <c r="B181" s="183" t="s">
        <v>197</v>
      </c>
      <c r="C181" s="185" t="e">
        <f>#REF!</f>
        <v>#REF!</v>
      </c>
      <c r="D181" s="187" t="e">
        <f>#REF!</f>
        <v>#REF!</v>
      </c>
      <c r="E181" s="187" t="e">
        <f>#REF!</f>
        <v>#REF!</v>
      </c>
      <c r="F181" s="188" t="e">
        <f>#REF!</f>
        <v>#REF!</v>
      </c>
      <c r="G181" s="186" t="e">
        <f>#REF!</f>
        <v>#REF!</v>
      </c>
      <c r="H181" s="121" t="s">
        <v>195</v>
      </c>
      <c r="I181" s="209"/>
      <c r="J181" s="115" t="str">
        <f>'YARIŞMA BİLGİLERİ'!$F$21</f>
        <v>Büyük Erkekler</v>
      </c>
      <c r="K181" s="210" t="str">
        <f t="shared" si="2"/>
        <v>İSTANBUL-Rekor Deneme</v>
      </c>
      <c r="L181" s="119" t="e">
        <f>#REF!</f>
        <v>#REF!</v>
      </c>
      <c r="M181" s="119" t="s">
        <v>229</v>
      </c>
    </row>
    <row r="182" spans="1:13" s="211" customFormat="1" ht="26.25" customHeight="1" x14ac:dyDescent="0.2">
      <c r="A182" s="113">
        <v>513</v>
      </c>
      <c r="B182" s="183" t="s">
        <v>197</v>
      </c>
      <c r="C182" s="185" t="e">
        <f>#REF!</f>
        <v>#REF!</v>
      </c>
      <c r="D182" s="187" t="e">
        <f>#REF!</f>
        <v>#REF!</v>
      </c>
      <c r="E182" s="187" t="e">
        <f>#REF!</f>
        <v>#REF!</v>
      </c>
      <c r="F182" s="188" t="e">
        <f>#REF!</f>
        <v>#REF!</v>
      </c>
      <c r="G182" s="186" t="e">
        <f>#REF!</f>
        <v>#REF!</v>
      </c>
      <c r="H182" s="121" t="s">
        <v>195</v>
      </c>
      <c r="I182" s="209"/>
      <c r="J182" s="115" t="str">
        <f>'YARIŞMA BİLGİLERİ'!$F$21</f>
        <v>Büyük Erkekler</v>
      </c>
      <c r="K182" s="210" t="str">
        <f t="shared" si="2"/>
        <v>İSTANBUL-Rekor Deneme</v>
      </c>
      <c r="L182" s="119" t="e">
        <f>#REF!</f>
        <v>#REF!</v>
      </c>
      <c r="M182" s="119" t="s">
        <v>229</v>
      </c>
    </row>
    <row r="183" spans="1:13" s="211" customFormat="1" ht="26.25" customHeight="1" x14ac:dyDescent="0.2">
      <c r="A183" s="113">
        <v>514</v>
      </c>
      <c r="B183" s="183" t="s">
        <v>197</v>
      </c>
      <c r="C183" s="185" t="e">
        <f>#REF!</f>
        <v>#REF!</v>
      </c>
      <c r="D183" s="187" t="e">
        <f>#REF!</f>
        <v>#REF!</v>
      </c>
      <c r="E183" s="187" t="e">
        <f>#REF!</f>
        <v>#REF!</v>
      </c>
      <c r="F183" s="188" t="e">
        <f>#REF!</f>
        <v>#REF!</v>
      </c>
      <c r="G183" s="186" t="e">
        <f>#REF!</f>
        <v>#REF!</v>
      </c>
      <c r="H183" s="121" t="s">
        <v>195</v>
      </c>
      <c r="I183" s="209"/>
      <c r="J183" s="115" t="str">
        <f>'YARIŞMA BİLGİLERİ'!$F$21</f>
        <v>Büyük Erkekler</v>
      </c>
      <c r="K183" s="210" t="str">
        <f t="shared" si="2"/>
        <v>İSTANBUL-Rekor Deneme</v>
      </c>
      <c r="L183" s="119" t="e">
        <f>#REF!</f>
        <v>#REF!</v>
      </c>
      <c r="M183" s="119" t="s">
        <v>229</v>
      </c>
    </row>
    <row r="184" spans="1:13" s="211" customFormat="1" ht="26.25" customHeight="1" x14ac:dyDescent="0.2">
      <c r="A184" s="113">
        <v>515</v>
      </c>
      <c r="B184" s="183" t="s">
        <v>197</v>
      </c>
      <c r="C184" s="185" t="e">
        <f>#REF!</f>
        <v>#REF!</v>
      </c>
      <c r="D184" s="187" t="e">
        <f>#REF!</f>
        <v>#REF!</v>
      </c>
      <c r="E184" s="187" t="e">
        <f>#REF!</f>
        <v>#REF!</v>
      </c>
      <c r="F184" s="188" t="e">
        <f>#REF!</f>
        <v>#REF!</v>
      </c>
      <c r="G184" s="186" t="e">
        <f>#REF!</f>
        <v>#REF!</v>
      </c>
      <c r="H184" s="121" t="s">
        <v>195</v>
      </c>
      <c r="I184" s="209"/>
      <c r="J184" s="115" t="str">
        <f>'YARIŞMA BİLGİLERİ'!$F$21</f>
        <v>Büyük Erkekler</v>
      </c>
      <c r="K184" s="210" t="str">
        <f t="shared" si="2"/>
        <v>İSTANBUL-Rekor Deneme</v>
      </c>
      <c r="L184" s="119" t="e">
        <f>#REF!</f>
        <v>#REF!</v>
      </c>
      <c r="M184" s="119" t="s">
        <v>229</v>
      </c>
    </row>
    <row r="185" spans="1:13" s="211" customFormat="1" ht="26.25" customHeight="1" x14ac:dyDescent="0.2">
      <c r="A185" s="113">
        <v>516</v>
      </c>
      <c r="B185" s="183" t="s">
        <v>197</v>
      </c>
      <c r="C185" s="185" t="e">
        <f>#REF!</f>
        <v>#REF!</v>
      </c>
      <c r="D185" s="187" t="e">
        <f>#REF!</f>
        <v>#REF!</v>
      </c>
      <c r="E185" s="187" t="e">
        <f>#REF!</f>
        <v>#REF!</v>
      </c>
      <c r="F185" s="188" t="e">
        <f>#REF!</f>
        <v>#REF!</v>
      </c>
      <c r="G185" s="186" t="e">
        <f>#REF!</f>
        <v>#REF!</v>
      </c>
      <c r="H185" s="121" t="s">
        <v>195</v>
      </c>
      <c r="I185" s="209"/>
      <c r="J185" s="115" t="str">
        <f>'YARIŞMA BİLGİLERİ'!$F$21</f>
        <v>Büyük Erkekler</v>
      </c>
      <c r="K185" s="210" t="str">
        <f t="shared" si="2"/>
        <v>İSTANBUL-Rekor Deneme</v>
      </c>
      <c r="L185" s="119" t="e">
        <f>#REF!</f>
        <v>#REF!</v>
      </c>
      <c r="M185" s="119" t="s">
        <v>229</v>
      </c>
    </row>
    <row r="186" spans="1:13" s="211" customFormat="1" ht="26.25" customHeight="1" x14ac:dyDescent="0.2">
      <c r="A186" s="113">
        <v>517</v>
      </c>
      <c r="B186" s="183" t="s">
        <v>197</v>
      </c>
      <c r="C186" s="185" t="e">
        <f>#REF!</f>
        <v>#REF!</v>
      </c>
      <c r="D186" s="187" t="e">
        <f>#REF!</f>
        <v>#REF!</v>
      </c>
      <c r="E186" s="187" t="e">
        <f>#REF!</f>
        <v>#REF!</v>
      </c>
      <c r="F186" s="188" t="e">
        <f>#REF!</f>
        <v>#REF!</v>
      </c>
      <c r="G186" s="186" t="e">
        <f>#REF!</f>
        <v>#REF!</v>
      </c>
      <c r="H186" s="121" t="s">
        <v>195</v>
      </c>
      <c r="I186" s="209"/>
      <c r="J186" s="115" t="str">
        <f>'YARIŞMA BİLGİLERİ'!$F$21</f>
        <v>Büyük Erkekler</v>
      </c>
      <c r="K186" s="210" t="str">
        <f t="shared" si="2"/>
        <v>İSTANBUL-Rekor Deneme</v>
      </c>
      <c r="L186" s="119" t="e">
        <f>#REF!</f>
        <v>#REF!</v>
      </c>
      <c r="M186" s="119" t="s">
        <v>229</v>
      </c>
    </row>
    <row r="187" spans="1:13" s="211" customFormat="1" ht="26.25" customHeight="1" x14ac:dyDescent="0.2">
      <c r="A187" s="113">
        <v>518</v>
      </c>
      <c r="B187" s="183" t="s">
        <v>197</v>
      </c>
      <c r="C187" s="185" t="e">
        <f>#REF!</f>
        <v>#REF!</v>
      </c>
      <c r="D187" s="187" t="e">
        <f>#REF!</f>
        <v>#REF!</v>
      </c>
      <c r="E187" s="187" t="e">
        <f>#REF!</f>
        <v>#REF!</v>
      </c>
      <c r="F187" s="188" t="e">
        <f>#REF!</f>
        <v>#REF!</v>
      </c>
      <c r="G187" s="186" t="e">
        <f>#REF!</f>
        <v>#REF!</v>
      </c>
      <c r="H187" s="121" t="s">
        <v>195</v>
      </c>
      <c r="I187" s="209"/>
      <c r="J187" s="115" t="str">
        <f>'YARIŞMA BİLGİLERİ'!$F$21</f>
        <v>Büyük Erkekler</v>
      </c>
      <c r="K187" s="210" t="str">
        <f t="shared" si="2"/>
        <v>İSTANBUL-Rekor Deneme</v>
      </c>
      <c r="L187" s="119" t="e">
        <f>#REF!</f>
        <v>#REF!</v>
      </c>
      <c r="M187" s="119" t="s">
        <v>229</v>
      </c>
    </row>
    <row r="188" spans="1:13" s="211" customFormat="1" ht="80.25" customHeight="1" x14ac:dyDescent="0.2">
      <c r="A188" s="113">
        <v>519</v>
      </c>
      <c r="B188" s="123" t="s">
        <v>297</v>
      </c>
      <c r="C188" s="114" t="e">
        <f>#REF!</f>
        <v>#REF!</v>
      </c>
      <c r="D188" s="118" t="e">
        <f>#REF!</f>
        <v>#REF!</v>
      </c>
      <c r="E188" s="118" t="e">
        <f>#REF!</f>
        <v>#REF!</v>
      </c>
      <c r="F188" s="160" t="e">
        <f>#REF!</f>
        <v>#REF!</v>
      </c>
      <c r="G188" s="121" t="e">
        <f>#REF!</f>
        <v>#REF!</v>
      </c>
      <c r="H188" s="121" t="s">
        <v>297</v>
      </c>
      <c r="I188" s="121"/>
      <c r="J188" s="115" t="str">
        <f>'YARIŞMA BİLGİLERİ'!$F$21</f>
        <v>Büyük Erkekler</v>
      </c>
      <c r="K188" s="118" t="str">
        <f t="shared" si="2"/>
        <v>İSTANBUL-Rekor Deneme</v>
      </c>
      <c r="L188" s="119" t="e">
        <f>#REF!</f>
        <v>#REF!</v>
      </c>
      <c r="M188" s="119" t="s">
        <v>229</v>
      </c>
    </row>
    <row r="189" spans="1:13" s="211" customFormat="1" ht="80.25" customHeight="1" x14ac:dyDescent="0.2">
      <c r="A189" s="113">
        <v>520</v>
      </c>
      <c r="B189" s="123" t="s">
        <v>297</v>
      </c>
      <c r="C189" s="114" t="e">
        <f>#REF!</f>
        <v>#REF!</v>
      </c>
      <c r="D189" s="118" t="e">
        <f>#REF!</f>
        <v>#REF!</v>
      </c>
      <c r="E189" s="118" t="e">
        <f>#REF!</f>
        <v>#REF!</v>
      </c>
      <c r="F189" s="160" t="e">
        <f>#REF!</f>
        <v>#REF!</v>
      </c>
      <c r="G189" s="121" t="e">
        <f>#REF!</f>
        <v>#REF!</v>
      </c>
      <c r="H189" s="121" t="s">
        <v>297</v>
      </c>
      <c r="I189" s="121"/>
      <c r="J189" s="115" t="str">
        <f>'YARIŞMA BİLGİLERİ'!$F$21</f>
        <v>Büyük Erkekler</v>
      </c>
      <c r="K189" s="118" t="str">
        <f t="shared" si="2"/>
        <v>İSTANBUL-Rekor Deneme</v>
      </c>
      <c r="L189" s="119" t="e">
        <f>#REF!</f>
        <v>#REF!</v>
      </c>
      <c r="M189" s="119" t="s">
        <v>229</v>
      </c>
    </row>
    <row r="190" spans="1:13" s="211" customFormat="1" ht="80.25" customHeight="1" x14ac:dyDescent="0.2">
      <c r="A190" s="113">
        <v>521</v>
      </c>
      <c r="B190" s="123" t="s">
        <v>297</v>
      </c>
      <c r="C190" s="114" t="e">
        <f>#REF!</f>
        <v>#REF!</v>
      </c>
      <c r="D190" s="118" t="e">
        <f>#REF!</f>
        <v>#REF!</v>
      </c>
      <c r="E190" s="118" t="e">
        <f>#REF!</f>
        <v>#REF!</v>
      </c>
      <c r="F190" s="160" t="e">
        <f>#REF!</f>
        <v>#REF!</v>
      </c>
      <c r="G190" s="121" t="e">
        <f>#REF!</f>
        <v>#REF!</v>
      </c>
      <c r="H190" s="121" t="s">
        <v>297</v>
      </c>
      <c r="I190" s="121"/>
      <c r="J190" s="115" t="str">
        <f>'YARIŞMA BİLGİLERİ'!$F$21</f>
        <v>Büyük Erkekler</v>
      </c>
      <c r="K190" s="118" t="str">
        <f t="shared" si="2"/>
        <v>İSTANBUL-Rekor Deneme</v>
      </c>
      <c r="L190" s="119" t="e">
        <f>#REF!</f>
        <v>#REF!</v>
      </c>
      <c r="M190" s="119" t="s">
        <v>229</v>
      </c>
    </row>
    <row r="191" spans="1:13" s="211" customFormat="1" ht="80.25" customHeight="1" x14ac:dyDescent="0.2">
      <c r="A191" s="113">
        <v>522</v>
      </c>
      <c r="B191" s="123" t="s">
        <v>297</v>
      </c>
      <c r="C191" s="114" t="e">
        <f>#REF!</f>
        <v>#REF!</v>
      </c>
      <c r="D191" s="118" t="e">
        <f>#REF!</f>
        <v>#REF!</v>
      </c>
      <c r="E191" s="118" t="e">
        <f>#REF!</f>
        <v>#REF!</v>
      </c>
      <c r="F191" s="160" t="e">
        <f>#REF!</f>
        <v>#REF!</v>
      </c>
      <c r="G191" s="121" t="e">
        <f>#REF!</f>
        <v>#REF!</v>
      </c>
      <c r="H191" s="121" t="s">
        <v>297</v>
      </c>
      <c r="I191" s="121"/>
      <c r="J191" s="115" t="str">
        <f>'YARIŞMA BİLGİLERİ'!$F$21</f>
        <v>Büyük Erkekler</v>
      </c>
      <c r="K191" s="118" t="str">
        <f t="shared" si="2"/>
        <v>İSTANBUL-Rekor Deneme</v>
      </c>
      <c r="L191" s="119" t="e">
        <f>#REF!</f>
        <v>#REF!</v>
      </c>
      <c r="M191" s="119" t="s">
        <v>229</v>
      </c>
    </row>
    <row r="192" spans="1:13" s="211" customFormat="1" ht="80.25" customHeight="1" x14ac:dyDescent="0.2">
      <c r="A192" s="113">
        <v>523</v>
      </c>
      <c r="B192" s="123" t="s">
        <v>297</v>
      </c>
      <c r="C192" s="114" t="e">
        <f>#REF!</f>
        <v>#REF!</v>
      </c>
      <c r="D192" s="118" t="e">
        <f>#REF!</f>
        <v>#REF!</v>
      </c>
      <c r="E192" s="118" t="e">
        <f>#REF!</f>
        <v>#REF!</v>
      </c>
      <c r="F192" s="160" t="e">
        <f>#REF!</f>
        <v>#REF!</v>
      </c>
      <c r="G192" s="121" t="e">
        <f>#REF!</f>
        <v>#REF!</v>
      </c>
      <c r="H192" s="121" t="s">
        <v>297</v>
      </c>
      <c r="I192" s="121"/>
      <c r="J192" s="115" t="str">
        <f>'YARIŞMA BİLGİLERİ'!$F$21</f>
        <v>Büyük Erkekler</v>
      </c>
      <c r="K192" s="118" t="str">
        <f t="shared" si="2"/>
        <v>İSTANBUL-Rekor Deneme</v>
      </c>
      <c r="L192" s="119" t="e">
        <f>#REF!</f>
        <v>#REF!</v>
      </c>
      <c r="M192" s="119" t="s">
        <v>229</v>
      </c>
    </row>
    <row r="193" spans="1:13" s="211" customFormat="1" ht="80.25" customHeight="1" x14ac:dyDescent="0.2">
      <c r="A193" s="113">
        <v>524</v>
      </c>
      <c r="B193" s="123" t="s">
        <v>297</v>
      </c>
      <c r="C193" s="114" t="e">
        <f>#REF!</f>
        <v>#REF!</v>
      </c>
      <c r="D193" s="118" t="e">
        <f>#REF!</f>
        <v>#REF!</v>
      </c>
      <c r="E193" s="118" t="e">
        <f>#REF!</f>
        <v>#REF!</v>
      </c>
      <c r="F193" s="160" t="e">
        <f>#REF!</f>
        <v>#REF!</v>
      </c>
      <c r="G193" s="121" t="e">
        <f>#REF!</f>
        <v>#REF!</v>
      </c>
      <c r="H193" s="121" t="s">
        <v>297</v>
      </c>
      <c r="I193" s="121"/>
      <c r="J193" s="115" t="str">
        <f>'YARIŞMA BİLGİLERİ'!$F$21</f>
        <v>Büyük Erkekler</v>
      </c>
      <c r="K193" s="118" t="str">
        <f t="shared" si="2"/>
        <v>İSTANBUL-Rekor Deneme</v>
      </c>
      <c r="L193" s="119" t="e">
        <f>#REF!</f>
        <v>#REF!</v>
      </c>
      <c r="M193" s="119" t="s">
        <v>229</v>
      </c>
    </row>
    <row r="194" spans="1:13" s="211" customFormat="1" ht="80.25" customHeight="1" x14ac:dyDescent="0.2">
      <c r="A194" s="113">
        <v>525</v>
      </c>
      <c r="B194" s="123" t="s">
        <v>297</v>
      </c>
      <c r="C194" s="114" t="e">
        <f>#REF!</f>
        <v>#REF!</v>
      </c>
      <c r="D194" s="118" t="e">
        <f>#REF!</f>
        <v>#REF!</v>
      </c>
      <c r="E194" s="118" t="e">
        <f>#REF!</f>
        <v>#REF!</v>
      </c>
      <c r="F194" s="160" t="e">
        <f>#REF!</f>
        <v>#REF!</v>
      </c>
      <c r="G194" s="121" t="e">
        <f>#REF!</f>
        <v>#REF!</v>
      </c>
      <c r="H194" s="121" t="s">
        <v>297</v>
      </c>
      <c r="I194" s="121"/>
      <c r="J194" s="115" t="str">
        <f>'YARIŞMA BİLGİLERİ'!$F$21</f>
        <v>Büyük Erkekler</v>
      </c>
      <c r="K194" s="118" t="str">
        <f t="shared" si="2"/>
        <v>İSTANBUL-Rekor Deneme</v>
      </c>
      <c r="L194" s="119" t="e">
        <f>#REF!</f>
        <v>#REF!</v>
      </c>
      <c r="M194" s="119" t="s">
        <v>229</v>
      </c>
    </row>
    <row r="195" spans="1:13" s="211" customFormat="1" ht="80.25" customHeight="1" x14ac:dyDescent="0.2">
      <c r="A195" s="113">
        <v>526</v>
      </c>
      <c r="B195" s="123" t="s">
        <v>297</v>
      </c>
      <c r="C195" s="114" t="e">
        <f>#REF!</f>
        <v>#REF!</v>
      </c>
      <c r="D195" s="118" t="e">
        <f>#REF!</f>
        <v>#REF!</v>
      </c>
      <c r="E195" s="118" t="e">
        <f>#REF!</f>
        <v>#REF!</v>
      </c>
      <c r="F195" s="160" t="e">
        <f>#REF!</f>
        <v>#REF!</v>
      </c>
      <c r="G195" s="121" t="e">
        <f>#REF!</f>
        <v>#REF!</v>
      </c>
      <c r="H195" s="121" t="s">
        <v>297</v>
      </c>
      <c r="I195" s="121"/>
      <c r="J195" s="115" t="str">
        <f>'YARIŞMA BİLGİLERİ'!$F$21</f>
        <v>Büyük Erkekler</v>
      </c>
      <c r="K195" s="118" t="str">
        <f t="shared" ref="K195:K243" si="3">CONCATENATE(K$1,"-",A$1)</f>
        <v>İSTANBUL-Rekor Deneme</v>
      </c>
      <c r="L195" s="119" t="e">
        <f>#REF!</f>
        <v>#REF!</v>
      </c>
      <c r="M195" s="119" t="s">
        <v>229</v>
      </c>
    </row>
    <row r="196" spans="1:13" s="211" customFormat="1" ht="80.25" customHeight="1" x14ac:dyDescent="0.2">
      <c r="A196" s="113">
        <v>527</v>
      </c>
      <c r="B196" s="123" t="s">
        <v>297</v>
      </c>
      <c r="C196" s="114" t="e">
        <f>#REF!</f>
        <v>#REF!</v>
      </c>
      <c r="D196" s="118" t="e">
        <f>#REF!</f>
        <v>#REF!</v>
      </c>
      <c r="E196" s="118" t="e">
        <f>#REF!</f>
        <v>#REF!</v>
      </c>
      <c r="F196" s="160" t="e">
        <f>#REF!</f>
        <v>#REF!</v>
      </c>
      <c r="G196" s="121" t="e">
        <f>#REF!</f>
        <v>#REF!</v>
      </c>
      <c r="H196" s="121" t="s">
        <v>297</v>
      </c>
      <c r="I196" s="121"/>
      <c r="J196" s="115" t="str">
        <f>'YARIŞMA BİLGİLERİ'!$F$21</f>
        <v>Büyük Erkekler</v>
      </c>
      <c r="K196" s="118" t="str">
        <f t="shared" si="3"/>
        <v>İSTANBUL-Rekor Deneme</v>
      </c>
      <c r="L196" s="119" t="e">
        <f>#REF!</f>
        <v>#REF!</v>
      </c>
      <c r="M196" s="119" t="s">
        <v>229</v>
      </c>
    </row>
    <row r="197" spans="1:13" s="211" customFormat="1" ht="80.25" customHeight="1" x14ac:dyDescent="0.2">
      <c r="A197" s="113">
        <v>528</v>
      </c>
      <c r="B197" s="123" t="s">
        <v>297</v>
      </c>
      <c r="C197" s="114" t="e">
        <f>#REF!</f>
        <v>#REF!</v>
      </c>
      <c r="D197" s="118" t="e">
        <f>#REF!</f>
        <v>#REF!</v>
      </c>
      <c r="E197" s="118" t="e">
        <f>#REF!</f>
        <v>#REF!</v>
      </c>
      <c r="F197" s="160" t="e">
        <f>#REF!</f>
        <v>#REF!</v>
      </c>
      <c r="G197" s="121" t="e">
        <f>#REF!</f>
        <v>#REF!</v>
      </c>
      <c r="H197" s="121" t="s">
        <v>297</v>
      </c>
      <c r="I197" s="121"/>
      <c r="J197" s="115" t="str">
        <f>'YARIŞMA BİLGİLERİ'!$F$21</f>
        <v>Büyük Erkekler</v>
      </c>
      <c r="K197" s="118" t="str">
        <f t="shared" si="3"/>
        <v>İSTANBUL-Rekor Deneme</v>
      </c>
      <c r="L197" s="119" t="e">
        <f>#REF!</f>
        <v>#REF!</v>
      </c>
      <c r="M197" s="119" t="s">
        <v>229</v>
      </c>
    </row>
    <row r="198" spans="1:13" s="211" customFormat="1" ht="80.25" customHeight="1" x14ac:dyDescent="0.2">
      <c r="A198" s="113">
        <v>529</v>
      </c>
      <c r="B198" s="123" t="s">
        <v>297</v>
      </c>
      <c r="C198" s="114" t="e">
        <f>#REF!</f>
        <v>#REF!</v>
      </c>
      <c r="D198" s="118" t="e">
        <f>#REF!</f>
        <v>#REF!</v>
      </c>
      <c r="E198" s="118" t="e">
        <f>#REF!</f>
        <v>#REF!</v>
      </c>
      <c r="F198" s="160" t="e">
        <f>#REF!</f>
        <v>#REF!</v>
      </c>
      <c r="G198" s="121" t="e">
        <f>#REF!</f>
        <v>#REF!</v>
      </c>
      <c r="H198" s="121" t="s">
        <v>297</v>
      </c>
      <c r="I198" s="121"/>
      <c r="J198" s="115" t="str">
        <f>'YARIŞMA BİLGİLERİ'!$F$21</f>
        <v>Büyük Erkekler</v>
      </c>
      <c r="K198" s="118" t="str">
        <f t="shared" si="3"/>
        <v>İSTANBUL-Rekor Deneme</v>
      </c>
      <c r="L198" s="119" t="e">
        <f>#REF!</f>
        <v>#REF!</v>
      </c>
      <c r="M198" s="119" t="s">
        <v>229</v>
      </c>
    </row>
    <row r="199" spans="1:13" s="211" customFormat="1" ht="80.25" customHeight="1" x14ac:dyDescent="0.2">
      <c r="A199" s="113">
        <v>530</v>
      </c>
      <c r="B199" s="123" t="s">
        <v>297</v>
      </c>
      <c r="C199" s="114" t="e">
        <f>#REF!</f>
        <v>#REF!</v>
      </c>
      <c r="D199" s="118" t="e">
        <f>#REF!</f>
        <v>#REF!</v>
      </c>
      <c r="E199" s="118" t="e">
        <f>#REF!</f>
        <v>#REF!</v>
      </c>
      <c r="F199" s="160" t="e">
        <f>#REF!</f>
        <v>#REF!</v>
      </c>
      <c r="G199" s="121" t="e">
        <f>#REF!</f>
        <v>#REF!</v>
      </c>
      <c r="H199" s="121" t="s">
        <v>297</v>
      </c>
      <c r="I199" s="121"/>
      <c r="J199" s="115" t="str">
        <f>'YARIŞMA BİLGİLERİ'!$F$21</f>
        <v>Büyük Erkekler</v>
      </c>
      <c r="K199" s="118" t="str">
        <f t="shared" si="3"/>
        <v>İSTANBUL-Rekor Deneme</v>
      </c>
      <c r="L199" s="119" t="e">
        <f>#REF!</f>
        <v>#REF!</v>
      </c>
      <c r="M199" s="119" t="s">
        <v>229</v>
      </c>
    </row>
    <row r="200" spans="1:13" s="211" customFormat="1" ht="80.25" customHeight="1" x14ac:dyDescent="0.2">
      <c r="A200" s="113">
        <v>531</v>
      </c>
      <c r="B200" s="123" t="s">
        <v>297</v>
      </c>
      <c r="C200" s="114" t="e">
        <f>#REF!</f>
        <v>#REF!</v>
      </c>
      <c r="D200" s="118" t="e">
        <f>#REF!</f>
        <v>#REF!</v>
      </c>
      <c r="E200" s="118" t="e">
        <f>#REF!</f>
        <v>#REF!</v>
      </c>
      <c r="F200" s="160" t="e">
        <f>#REF!</f>
        <v>#REF!</v>
      </c>
      <c r="G200" s="121" t="e">
        <f>#REF!</f>
        <v>#REF!</v>
      </c>
      <c r="H200" s="121" t="s">
        <v>297</v>
      </c>
      <c r="I200" s="121"/>
      <c r="J200" s="115" t="str">
        <f>'YARIŞMA BİLGİLERİ'!$F$21</f>
        <v>Büyük Erkekler</v>
      </c>
      <c r="K200" s="118" t="str">
        <f t="shared" si="3"/>
        <v>İSTANBUL-Rekor Deneme</v>
      </c>
      <c r="L200" s="119" t="e">
        <f>#REF!</f>
        <v>#REF!</v>
      </c>
      <c r="M200" s="119" t="s">
        <v>229</v>
      </c>
    </row>
    <row r="201" spans="1:13" s="211" customFormat="1" ht="80.25" customHeight="1" x14ac:dyDescent="0.2">
      <c r="A201" s="113">
        <v>532</v>
      </c>
      <c r="B201" s="123" t="s">
        <v>297</v>
      </c>
      <c r="C201" s="114" t="e">
        <f>#REF!</f>
        <v>#REF!</v>
      </c>
      <c r="D201" s="118" t="e">
        <f>#REF!</f>
        <v>#REF!</v>
      </c>
      <c r="E201" s="118" t="e">
        <f>#REF!</f>
        <v>#REF!</v>
      </c>
      <c r="F201" s="160" t="e">
        <f>#REF!</f>
        <v>#REF!</v>
      </c>
      <c r="G201" s="121" t="e">
        <f>#REF!</f>
        <v>#REF!</v>
      </c>
      <c r="H201" s="121" t="s">
        <v>297</v>
      </c>
      <c r="I201" s="121"/>
      <c r="J201" s="115" t="str">
        <f>'YARIŞMA BİLGİLERİ'!$F$21</f>
        <v>Büyük Erkekler</v>
      </c>
      <c r="K201" s="118" t="str">
        <f t="shared" si="3"/>
        <v>İSTANBUL-Rekor Deneme</v>
      </c>
      <c r="L201" s="119" t="e">
        <f>#REF!</f>
        <v>#REF!</v>
      </c>
      <c r="M201" s="119" t="s">
        <v>229</v>
      </c>
    </row>
    <row r="202" spans="1:13" s="211" customFormat="1" ht="80.25" customHeight="1" x14ac:dyDescent="0.2">
      <c r="A202" s="113">
        <v>533</v>
      </c>
      <c r="B202" s="123" t="s">
        <v>297</v>
      </c>
      <c r="C202" s="114" t="e">
        <f>#REF!</f>
        <v>#REF!</v>
      </c>
      <c r="D202" s="118" t="e">
        <f>#REF!</f>
        <v>#REF!</v>
      </c>
      <c r="E202" s="118" t="e">
        <f>#REF!</f>
        <v>#REF!</v>
      </c>
      <c r="F202" s="160" t="e">
        <f>#REF!</f>
        <v>#REF!</v>
      </c>
      <c r="G202" s="121" t="e">
        <f>#REF!</f>
        <v>#REF!</v>
      </c>
      <c r="H202" s="121" t="s">
        <v>297</v>
      </c>
      <c r="I202" s="121"/>
      <c r="J202" s="115" t="str">
        <f>'YARIŞMA BİLGİLERİ'!$F$21</f>
        <v>Büyük Erkekler</v>
      </c>
      <c r="K202" s="118" t="str">
        <f t="shared" si="3"/>
        <v>İSTANBUL-Rekor Deneme</v>
      </c>
      <c r="L202" s="119" t="e">
        <f>#REF!</f>
        <v>#REF!</v>
      </c>
      <c r="M202" s="119" t="s">
        <v>229</v>
      </c>
    </row>
    <row r="203" spans="1:13" s="211" customFormat="1" ht="80.25" customHeight="1" x14ac:dyDescent="0.2">
      <c r="A203" s="113">
        <v>534</v>
      </c>
      <c r="B203" s="123" t="s">
        <v>297</v>
      </c>
      <c r="C203" s="114" t="e">
        <f>#REF!</f>
        <v>#REF!</v>
      </c>
      <c r="D203" s="118" t="e">
        <f>#REF!</f>
        <v>#REF!</v>
      </c>
      <c r="E203" s="118" t="e">
        <f>#REF!</f>
        <v>#REF!</v>
      </c>
      <c r="F203" s="160" t="e">
        <f>#REF!</f>
        <v>#REF!</v>
      </c>
      <c r="G203" s="121" t="e">
        <f>#REF!</f>
        <v>#REF!</v>
      </c>
      <c r="H203" s="121" t="s">
        <v>297</v>
      </c>
      <c r="I203" s="121"/>
      <c r="J203" s="115" t="str">
        <f>'YARIŞMA BİLGİLERİ'!$F$21</f>
        <v>Büyük Erkekler</v>
      </c>
      <c r="K203" s="118" t="str">
        <f t="shared" si="3"/>
        <v>İSTANBUL-Rekor Deneme</v>
      </c>
      <c r="L203" s="119" t="e">
        <f>#REF!</f>
        <v>#REF!</v>
      </c>
      <c r="M203" s="119" t="s">
        <v>229</v>
      </c>
    </row>
    <row r="204" spans="1:13" s="211" customFormat="1" ht="80.25" customHeight="1" x14ac:dyDescent="0.2">
      <c r="A204" s="113">
        <v>535</v>
      </c>
      <c r="B204" s="123" t="s">
        <v>297</v>
      </c>
      <c r="C204" s="114" t="e">
        <f>#REF!</f>
        <v>#REF!</v>
      </c>
      <c r="D204" s="118" t="e">
        <f>#REF!</f>
        <v>#REF!</v>
      </c>
      <c r="E204" s="118" t="e">
        <f>#REF!</f>
        <v>#REF!</v>
      </c>
      <c r="F204" s="160" t="e">
        <f>#REF!</f>
        <v>#REF!</v>
      </c>
      <c r="G204" s="121" t="e">
        <f>#REF!</f>
        <v>#REF!</v>
      </c>
      <c r="H204" s="121" t="s">
        <v>297</v>
      </c>
      <c r="I204" s="121"/>
      <c r="J204" s="115" t="str">
        <f>'YARIŞMA BİLGİLERİ'!$F$21</f>
        <v>Büyük Erkekler</v>
      </c>
      <c r="K204" s="118" t="str">
        <f t="shared" si="3"/>
        <v>İSTANBUL-Rekor Deneme</v>
      </c>
      <c r="L204" s="119" t="e">
        <f>#REF!</f>
        <v>#REF!</v>
      </c>
      <c r="M204" s="119" t="s">
        <v>229</v>
      </c>
    </row>
    <row r="205" spans="1:13" s="211" customFormat="1" ht="80.25" customHeight="1" x14ac:dyDescent="0.2">
      <c r="A205" s="113">
        <v>536</v>
      </c>
      <c r="B205" s="123" t="s">
        <v>297</v>
      </c>
      <c r="C205" s="114" t="e">
        <f>#REF!</f>
        <v>#REF!</v>
      </c>
      <c r="D205" s="118" t="e">
        <f>#REF!</f>
        <v>#REF!</v>
      </c>
      <c r="E205" s="118" t="e">
        <f>#REF!</f>
        <v>#REF!</v>
      </c>
      <c r="F205" s="160" t="e">
        <f>#REF!</f>
        <v>#REF!</v>
      </c>
      <c r="G205" s="121" t="e">
        <f>#REF!</f>
        <v>#REF!</v>
      </c>
      <c r="H205" s="121" t="s">
        <v>297</v>
      </c>
      <c r="I205" s="121"/>
      <c r="J205" s="115" t="str">
        <f>'YARIŞMA BİLGİLERİ'!$F$21</f>
        <v>Büyük Erkekler</v>
      </c>
      <c r="K205" s="118" t="str">
        <f t="shared" si="3"/>
        <v>İSTANBUL-Rekor Deneme</v>
      </c>
      <c r="L205" s="119" t="e">
        <f>#REF!</f>
        <v>#REF!</v>
      </c>
      <c r="M205" s="119" t="s">
        <v>229</v>
      </c>
    </row>
    <row r="206" spans="1:13" s="211" customFormat="1" ht="28.5" customHeight="1" x14ac:dyDescent="0.2">
      <c r="A206" s="113">
        <v>537</v>
      </c>
      <c r="B206" s="183" t="s">
        <v>301</v>
      </c>
      <c r="C206" s="185">
        <f>'3000m.'!C8</f>
        <v>35886</v>
      </c>
      <c r="D206" s="187" t="str">
        <f>'3000m.'!D8</f>
        <v>BEKİRHAN KABADAYI</v>
      </c>
      <c r="E206" s="187" t="str">
        <f>'3000m.'!E8</f>
        <v>İSTANBUL</v>
      </c>
      <c r="F206" s="189">
        <f>'3000m.'!F8</f>
        <v>84123</v>
      </c>
      <c r="G206" s="186">
        <f>'3000m.'!A8</f>
        <v>1</v>
      </c>
      <c r="H206" s="121" t="s">
        <v>233</v>
      </c>
      <c r="I206" s="209"/>
      <c r="J206" s="115" t="str">
        <f>'YARIŞMA BİLGİLERİ'!$F$21</f>
        <v>Büyük Erkekler</v>
      </c>
      <c r="K206" s="210" t="str">
        <f t="shared" si="3"/>
        <v>İSTANBUL-Rekor Deneme</v>
      </c>
      <c r="L206" s="119" t="str">
        <f>'3000m.'!N$4</f>
        <v>21 Haziran 2015 - 16:30</v>
      </c>
      <c r="M206" s="119" t="s">
        <v>229</v>
      </c>
    </row>
    <row r="207" spans="1:13" s="211" customFormat="1" ht="28.5" customHeight="1" x14ac:dyDescent="0.2">
      <c r="A207" s="113">
        <v>538</v>
      </c>
      <c r="B207" s="183" t="s">
        <v>301</v>
      </c>
      <c r="C207" s="185">
        <f>'3000m.'!C9</f>
        <v>36380</v>
      </c>
      <c r="D207" s="187" t="str">
        <f>'3000m.'!D9</f>
        <v>SAMET ÖZDEMİR</v>
      </c>
      <c r="E207" s="187" t="str">
        <f>'3000m.'!E9</f>
        <v>İSTANBUL</v>
      </c>
      <c r="F207" s="189">
        <f>'3000m.'!F9</f>
        <v>104359</v>
      </c>
      <c r="G207" s="186">
        <f>'3000m.'!A9</f>
        <v>2</v>
      </c>
      <c r="H207" s="121" t="s">
        <v>233</v>
      </c>
      <c r="I207" s="209"/>
      <c r="J207" s="115" t="str">
        <f>'YARIŞMA BİLGİLERİ'!$F$21</f>
        <v>Büyük Erkekler</v>
      </c>
      <c r="K207" s="210" t="str">
        <f t="shared" si="3"/>
        <v>İSTANBUL-Rekor Deneme</v>
      </c>
      <c r="L207" s="119" t="str">
        <f>'3000m.'!N$4</f>
        <v>21 Haziran 2015 - 16:30</v>
      </c>
      <c r="M207" s="119" t="s">
        <v>229</v>
      </c>
    </row>
    <row r="208" spans="1:13" s="211" customFormat="1" ht="28.5" customHeight="1" x14ac:dyDescent="0.2">
      <c r="A208" s="113">
        <v>539</v>
      </c>
      <c r="B208" s="183" t="s">
        <v>301</v>
      </c>
      <c r="C208" s="185">
        <f>'3000m.'!C10</f>
        <v>35636</v>
      </c>
      <c r="D208" s="187" t="str">
        <f>'3000m.'!D10</f>
        <v>MUSTAFA KARAMAN</v>
      </c>
      <c r="E208" s="187" t="str">
        <f>'3000m.'!E10</f>
        <v>İSTANBUL</v>
      </c>
      <c r="F208" s="189">
        <f>'3000m.'!F10</f>
        <v>104588</v>
      </c>
      <c r="G208" s="186">
        <f>'3000m.'!A10</f>
        <v>3</v>
      </c>
      <c r="H208" s="121" t="s">
        <v>233</v>
      </c>
      <c r="I208" s="209"/>
      <c r="J208" s="115" t="str">
        <f>'YARIŞMA BİLGİLERİ'!$F$21</f>
        <v>Büyük Erkekler</v>
      </c>
      <c r="K208" s="210" t="str">
        <f t="shared" si="3"/>
        <v>İSTANBUL-Rekor Deneme</v>
      </c>
      <c r="L208" s="119" t="str">
        <f>'3000m.'!N$4</f>
        <v>21 Haziran 2015 - 16:30</v>
      </c>
      <c r="M208" s="119" t="s">
        <v>229</v>
      </c>
    </row>
    <row r="209" spans="1:13" s="211" customFormat="1" ht="28.5" customHeight="1" x14ac:dyDescent="0.2">
      <c r="A209" s="113">
        <v>540</v>
      </c>
      <c r="B209" s="183" t="s">
        <v>301</v>
      </c>
      <c r="C209" s="185">
        <f>'3000m.'!C11</f>
        <v>33530</v>
      </c>
      <c r="D209" s="187" t="str">
        <f>'3000m.'!D11</f>
        <v>ERDİ AKSU</v>
      </c>
      <c r="E209" s="187" t="str">
        <f>'3000m.'!E11</f>
        <v>İSTANBUL</v>
      </c>
      <c r="F209" s="189" t="str">
        <f>'3000m.'!F11</f>
        <v>DNF</v>
      </c>
      <c r="G209" s="186" t="str">
        <f>'3000m.'!A11</f>
        <v>-</v>
      </c>
      <c r="H209" s="121" t="s">
        <v>233</v>
      </c>
      <c r="I209" s="209"/>
      <c r="J209" s="115" t="str">
        <f>'YARIŞMA BİLGİLERİ'!$F$21</f>
        <v>Büyük Erkekler</v>
      </c>
      <c r="K209" s="210" t="str">
        <f t="shared" si="3"/>
        <v>İSTANBUL-Rekor Deneme</v>
      </c>
      <c r="L209" s="119" t="str">
        <f>'3000m.'!N$4</f>
        <v>21 Haziran 2015 - 16:30</v>
      </c>
      <c r="M209" s="119" t="s">
        <v>229</v>
      </c>
    </row>
    <row r="210" spans="1:13" s="211" customFormat="1" ht="28.5" customHeight="1" x14ac:dyDescent="0.2">
      <c r="A210" s="113">
        <v>541</v>
      </c>
      <c r="B210" s="183" t="s">
        <v>301</v>
      </c>
      <c r="C210" s="185">
        <f>'3000m.'!C12</f>
        <v>34848</v>
      </c>
      <c r="D210" s="187" t="str">
        <f>'3000m.'!D12</f>
        <v>ERENCAN KAYA</v>
      </c>
      <c r="E210" s="187" t="str">
        <f>'3000m.'!E12</f>
        <v>İSTANBUL</v>
      </c>
      <c r="F210" s="189" t="str">
        <f>'3000m.'!F12</f>
        <v>DNS</v>
      </c>
      <c r="G210" s="186" t="str">
        <f>'3000m.'!A12</f>
        <v>-</v>
      </c>
      <c r="H210" s="121" t="s">
        <v>233</v>
      </c>
      <c r="I210" s="209"/>
      <c r="J210" s="115" t="str">
        <f>'YARIŞMA BİLGİLERİ'!$F$21</f>
        <v>Büyük Erkekler</v>
      </c>
      <c r="K210" s="210" t="str">
        <f t="shared" si="3"/>
        <v>İSTANBUL-Rekor Deneme</v>
      </c>
      <c r="L210" s="119" t="str">
        <f>'3000m.'!N$4</f>
        <v>21 Haziran 2015 - 16:30</v>
      </c>
      <c r="M210" s="119" t="s">
        <v>229</v>
      </c>
    </row>
    <row r="211" spans="1:13" s="211" customFormat="1" ht="28.5" customHeight="1" x14ac:dyDescent="0.2">
      <c r="A211" s="113">
        <v>542</v>
      </c>
      <c r="B211" s="183" t="s">
        <v>301</v>
      </c>
      <c r="C211" s="185">
        <f>'3000m.'!C13</f>
        <v>35529</v>
      </c>
      <c r="D211" s="187" t="str">
        <f>'3000m.'!D13</f>
        <v>ÖZCAN ÇİFTÇİ</v>
      </c>
      <c r="E211" s="187" t="str">
        <f>'3000m.'!E13</f>
        <v>İSTANBUL</v>
      </c>
      <c r="F211" s="189" t="str">
        <f>'3000m.'!F13</f>
        <v>DNS</v>
      </c>
      <c r="G211" s="186" t="str">
        <f>'3000m.'!A13</f>
        <v>-</v>
      </c>
      <c r="H211" s="121" t="s">
        <v>233</v>
      </c>
      <c r="I211" s="209"/>
      <c r="J211" s="115" t="str">
        <f>'YARIŞMA BİLGİLERİ'!$F$21</f>
        <v>Büyük Erkekler</v>
      </c>
      <c r="K211" s="210" t="str">
        <f t="shared" si="3"/>
        <v>İSTANBUL-Rekor Deneme</v>
      </c>
      <c r="L211" s="119" t="str">
        <f>'3000m.'!N$4</f>
        <v>21 Haziran 2015 - 16:30</v>
      </c>
      <c r="M211" s="119" t="s">
        <v>229</v>
      </c>
    </row>
    <row r="212" spans="1:13" s="211" customFormat="1" ht="28.5" customHeight="1" x14ac:dyDescent="0.2">
      <c r="A212" s="113">
        <v>543</v>
      </c>
      <c r="B212" s="183" t="s">
        <v>301</v>
      </c>
      <c r="C212" s="185">
        <f>'3000m.'!C14</f>
        <v>0</v>
      </c>
      <c r="D212" s="187">
        <f>'3000m.'!D14</f>
        <v>0</v>
      </c>
      <c r="E212" s="187">
        <f>'3000m.'!E14</f>
        <v>0</v>
      </c>
      <c r="F212" s="189">
        <f>'3000m.'!F14</f>
        <v>0</v>
      </c>
      <c r="G212" s="186">
        <f>'3000m.'!A14</f>
        <v>0</v>
      </c>
      <c r="H212" s="121" t="s">
        <v>233</v>
      </c>
      <c r="I212" s="209"/>
      <c r="J212" s="115" t="str">
        <f>'YARIŞMA BİLGİLERİ'!$F$21</f>
        <v>Büyük Erkekler</v>
      </c>
      <c r="K212" s="210" t="str">
        <f t="shared" si="3"/>
        <v>İSTANBUL-Rekor Deneme</v>
      </c>
      <c r="L212" s="119" t="str">
        <f>'3000m.'!N$4</f>
        <v>21 Haziran 2015 - 16:30</v>
      </c>
      <c r="M212" s="119" t="s">
        <v>229</v>
      </c>
    </row>
    <row r="213" spans="1:13" s="211" customFormat="1" ht="28.5" customHeight="1" x14ac:dyDescent="0.2">
      <c r="A213" s="113">
        <v>544</v>
      </c>
      <c r="B213" s="183" t="s">
        <v>301</v>
      </c>
      <c r="C213" s="185">
        <f>'3000m.'!C15</f>
        <v>0</v>
      </c>
      <c r="D213" s="187">
        <f>'3000m.'!D15</f>
        <v>0</v>
      </c>
      <c r="E213" s="187">
        <f>'3000m.'!E15</f>
        <v>0</v>
      </c>
      <c r="F213" s="189">
        <f>'3000m.'!F15</f>
        <v>0</v>
      </c>
      <c r="G213" s="186">
        <f>'3000m.'!A15</f>
        <v>0</v>
      </c>
      <c r="H213" s="121" t="s">
        <v>233</v>
      </c>
      <c r="I213" s="209"/>
      <c r="J213" s="115" t="str">
        <f>'YARIŞMA BİLGİLERİ'!$F$21</f>
        <v>Büyük Erkekler</v>
      </c>
      <c r="K213" s="210" t="str">
        <f t="shared" si="3"/>
        <v>İSTANBUL-Rekor Deneme</v>
      </c>
      <c r="L213" s="119" t="str">
        <f>'3000m.'!N$4</f>
        <v>21 Haziran 2015 - 16:30</v>
      </c>
      <c r="M213" s="119" t="s">
        <v>229</v>
      </c>
    </row>
    <row r="214" spans="1:13" s="211" customFormat="1" ht="28.5" customHeight="1" x14ac:dyDescent="0.2">
      <c r="A214" s="113">
        <v>545</v>
      </c>
      <c r="B214" s="183" t="s">
        <v>301</v>
      </c>
      <c r="C214" s="185">
        <f>'3000m.'!C16</f>
        <v>0</v>
      </c>
      <c r="D214" s="187">
        <f>'3000m.'!D16</f>
        <v>0</v>
      </c>
      <c r="E214" s="187">
        <f>'3000m.'!E16</f>
        <v>0</v>
      </c>
      <c r="F214" s="189">
        <f>'3000m.'!F16</f>
        <v>0</v>
      </c>
      <c r="G214" s="186">
        <f>'3000m.'!A16</f>
        <v>0</v>
      </c>
      <c r="H214" s="121" t="s">
        <v>233</v>
      </c>
      <c r="I214" s="209"/>
      <c r="J214" s="115" t="str">
        <f>'YARIŞMA BİLGİLERİ'!$F$21</f>
        <v>Büyük Erkekler</v>
      </c>
      <c r="K214" s="210" t="str">
        <f t="shared" si="3"/>
        <v>İSTANBUL-Rekor Deneme</v>
      </c>
      <c r="L214" s="119" t="str">
        <f>'3000m.'!N$4</f>
        <v>21 Haziran 2015 - 16:30</v>
      </c>
      <c r="M214" s="119" t="s">
        <v>229</v>
      </c>
    </row>
    <row r="215" spans="1:13" s="211" customFormat="1" ht="28.5" customHeight="1" x14ac:dyDescent="0.2">
      <c r="A215" s="113">
        <v>546</v>
      </c>
      <c r="B215" s="183" t="s">
        <v>301</v>
      </c>
      <c r="C215" s="185">
        <f>'3000m.'!C17</f>
        <v>0</v>
      </c>
      <c r="D215" s="187">
        <f>'3000m.'!D17</f>
        <v>0</v>
      </c>
      <c r="E215" s="187">
        <f>'3000m.'!E17</f>
        <v>0</v>
      </c>
      <c r="F215" s="189">
        <f>'3000m.'!F17</f>
        <v>0</v>
      </c>
      <c r="G215" s="186">
        <f>'3000m.'!A17</f>
        <v>0</v>
      </c>
      <c r="H215" s="121" t="s">
        <v>233</v>
      </c>
      <c r="I215" s="209"/>
      <c r="J215" s="115" t="str">
        <f>'YARIŞMA BİLGİLERİ'!$F$21</f>
        <v>Büyük Erkekler</v>
      </c>
      <c r="K215" s="210" t="str">
        <f t="shared" si="3"/>
        <v>İSTANBUL-Rekor Deneme</v>
      </c>
      <c r="L215" s="119" t="str">
        <f>'3000m.'!N$4</f>
        <v>21 Haziran 2015 - 16:30</v>
      </c>
      <c r="M215" s="119" t="s">
        <v>229</v>
      </c>
    </row>
    <row r="216" spans="1:13" s="211" customFormat="1" ht="28.5" customHeight="1" x14ac:dyDescent="0.2">
      <c r="A216" s="113">
        <v>547</v>
      </c>
      <c r="B216" s="183" t="s">
        <v>301</v>
      </c>
      <c r="C216" s="185">
        <f>'3000m.'!C18</f>
        <v>0</v>
      </c>
      <c r="D216" s="187">
        <f>'3000m.'!D18</f>
        <v>0</v>
      </c>
      <c r="E216" s="187">
        <f>'3000m.'!E18</f>
        <v>0</v>
      </c>
      <c r="F216" s="189">
        <f>'3000m.'!F18</f>
        <v>0</v>
      </c>
      <c r="G216" s="186">
        <f>'3000m.'!A18</f>
        <v>0</v>
      </c>
      <c r="H216" s="121" t="s">
        <v>233</v>
      </c>
      <c r="I216" s="209"/>
      <c r="J216" s="115" t="str">
        <f>'YARIŞMA BİLGİLERİ'!$F$21</f>
        <v>Büyük Erkekler</v>
      </c>
      <c r="K216" s="210" t="str">
        <f t="shared" si="3"/>
        <v>İSTANBUL-Rekor Deneme</v>
      </c>
      <c r="L216" s="119" t="str">
        <f>'3000m.'!N$4</f>
        <v>21 Haziran 2015 - 16:30</v>
      </c>
      <c r="M216" s="119" t="s">
        <v>229</v>
      </c>
    </row>
    <row r="217" spans="1:13" s="211" customFormat="1" ht="28.5" customHeight="1" x14ac:dyDescent="0.2">
      <c r="A217" s="113">
        <v>548</v>
      </c>
      <c r="B217" s="183" t="s">
        <v>301</v>
      </c>
      <c r="C217" s="185">
        <f>'3000m.'!C19</f>
        <v>0</v>
      </c>
      <c r="D217" s="187">
        <f>'3000m.'!D19</f>
        <v>0</v>
      </c>
      <c r="E217" s="187">
        <f>'3000m.'!E19</f>
        <v>0</v>
      </c>
      <c r="F217" s="189">
        <f>'3000m.'!F19</f>
        <v>0</v>
      </c>
      <c r="G217" s="186">
        <f>'3000m.'!A19</f>
        <v>0</v>
      </c>
      <c r="H217" s="121" t="s">
        <v>233</v>
      </c>
      <c r="I217" s="209"/>
      <c r="J217" s="115" t="str">
        <f>'YARIŞMA BİLGİLERİ'!$F$21</f>
        <v>Büyük Erkekler</v>
      </c>
      <c r="K217" s="210" t="str">
        <f t="shared" si="3"/>
        <v>İSTANBUL-Rekor Deneme</v>
      </c>
      <c r="L217" s="119" t="str">
        <f>'3000m.'!N$4</f>
        <v>21 Haziran 2015 - 16:30</v>
      </c>
      <c r="M217" s="119" t="s">
        <v>229</v>
      </c>
    </row>
    <row r="218" spans="1:13" s="211" customFormat="1" ht="28.5" customHeight="1" x14ac:dyDescent="0.2">
      <c r="A218" s="113">
        <v>549</v>
      </c>
      <c r="B218" s="183" t="s">
        <v>301</v>
      </c>
      <c r="C218" s="185">
        <f>'3000m.'!C20</f>
        <v>0</v>
      </c>
      <c r="D218" s="187">
        <f>'3000m.'!D20</f>
        <v>0</v>
      </c>
      <c r="E218" s="187">
        <f>'3000m.'!E20</f>
        <v>0</v>
      </c>
      <c r="F218" s="189">
        <f>'3000m.'!F20</f>
        <v>0</v>
      </c>
      <c r="G218" s="186">
        <f>'3000m.'!A20</f>
        <v>0</v>
      </c>
      <c r="H218" s="121" t="s">
        <v>233</v>
      </c>
      <c r="I218" s="209"/>
      <c r="J218" s="115" t="str">
        <f>'YARIŞMA BİLGİLERİ'!$F$21</f>
        <v>Büyük Erkekler</v>
      </c>
      <c r="K218" s="210" t="str">
        <f t="shared" si="3"/>
        <v>İSTANBUL-Rekor Deneme</v>
      </c>
      <c r="L218" s="119" t="str">
        <f>'3000m.'!N$4</f>
        <v>21 Haziran 2015 - 16:30</v>
      </c>
      <c r="M218" s="119" t="s">
        <v>229</v>
      </c>
    </row>
    <row r="219" spans="1:13" s="211" customFormat="1" ht="28.5" customHeight="1" x14ac:dyDescent="0.2">
      <c r="A219" s="113">
        <v>550</v>
      </c>
      <c r="B219" s="183" t="s">
        <v>301</v>
      </c>
      <c r="C219" s="185">
        <f>'3000m.'!C21</f>
        <v>0</v>
      </c>
      <c r="D219" s="187">
        <f>'3000m.'!D21</f>
        <v>0</v>
      </c>
      <c r="E219" s="187">
        <f>'3000m.'!E21</f>
        <v>0</v>
      </c>
      <c r="F219" s="189">
        <f>'3000m.'!F21</f>
        <v>0</v>
      </c>
      <c r="G219" s="186">
        <f>'3000m.'!A21</f>
        <v>0</v>
      </c>
      <c r="H219" s="121" t="s">
        <v>233</v>
      </c>
      <c r="I219" s="209"/>
      <c r="J219" s="115" t="str">
        <f>'YARIŞMA BİLGİLERİ'!$F$21</f>
        <v>Büyük Erkekler</v>
      </c>
      <c r="K219" s="210" t="str">
        <f t="shared" si="3"/>
        <v>İSTANBUL-Rekor Deneme</v>
      </c>
      <c r="L219" s="119" t="str">
        <f>'3000m.'!N$4</f>
        <v>21 Haziran 2015 - 16:30</v>
      </c>
      <c r="M219" s="119" t="s">
        <v>229</v>
      </c>
    </row>
    <row r="220" spans="1:13" s="211" customFormat="1" ht="28.5" customHeight="1" x14ac:dyDescent="0.2">
      <c r="A220" s="113">
        <v>551</v>
      </c>
      <c r="B220" s="183" t="s">
        <v>301</v>
      </c>
      <c r="C220" s="185">
        <f>'3000m.'!C22</f>
        <v>0</v>
      </c>
      <c r="D220" s="187">
        <f>'3000m.'!D22</f>
        <v>0</v>
      </c>
      <c r="E220" s="187">
        <f>'3000m.'!E22</f>
        <v>0</v>
      </c>
      <c r="F220" s="189">
        <f>'3000m.'!F22</f>
        <v>0</v>
      </c>
      <c r="G220" s="186">
        <f>'3000m.'!A22</f>
        <v>0</v>
      </c>
      <c r="H220" s="121" t="s">
        <v>233</v>
      </c>
      <c r="I220" s="209"/>
      <c r="J220" s="115" t="str">
        <f>'YARIŞMA BİLGİLERİ'!$F$21</f>
        <v>Büyük Erkekler</v>
      </c>
      <c r="K220" s="210" t="str">
        <f t="shared" si="3"/>
        <v>İSTANBUL-Rekor Deneme</v>
      </c>
      <c r="L220" s="119" t="str">
        <f>'3000m.'!N$4</f>
        <v>21 Haziran 2015 - 16:30</v>
      </c>
      <c r="M220" s="119" t="s">
        <v>229</v>
      </c>
    </row>
    <row r="221" spans="1:13" s="211" customFormat="1" ht="28.5" customHeight="1" x14ac:dyDescent="0.2">
      <c r="A221" s="113">
        <v>552</v>
      </c>
      <c r="B221" s="183" t="s">
        <v>301</v>
      </c>
      <c r="C221" s="185">
        <f>'3000m.'!C23</f>
        <v>0</v>
      </c>
      <c r="D221" s="187">
        <f>'3000m.'!D23</f>
        <v>0</v>
      </c>
      <c r="E221" s="187">
        <f>'3000m.'!E23</f>
        <v>0</v>
      </c>
      <c r="F221" s="189">
        <f>'3000m.'!F23</f>
        <v>0</v>
      </c>
      <c r="G221" s="186">
        <f>'3000m.'!A23</f>
        <v>0</v>
      </c>
      <c r="H221" s="121" t="s">
        <v>233</v>
      </c>
      <c r="I221" s="209"/>
      <c r="J221" s="115" t="str">
        <f>'YARIŞMA BİLGİLERİ'!$F$21</f>
        <v>Büyük Erkekler</v>
      </c>
      <c r="K221" s="210" t="str">
        <f t="shared" si="3"/>
        <v>İSTANBUL-Rekor Deneme</v>
      </c>
      <c r="L221" s="119" t="str">
        <f>'3000m.'!N$4</f>
        <v>21 Haziran 2015 - 16:30</v>
      </c>
      <c r="M221" s="119" t="s">
        <v>229</v>
      </c>
    </row>
    <row r="222" spans="1:13" s="211" customFormat="1" ht="28.5" customHeight="1" x14ac:dyDescent="0.2">
      <c r="A222" s="113">
        <v>553</v>
      </c>
      <c r="B222" s="183" t="s">
        <v>301</v>
      </c>
      <c r="C222" s="185">
        <f>'3000m.'!C24</f>
        <v>0</v>
      </c>
      <c r="D222" s="187">
        <f>'3000m.'!D24</f>
        <v>0</v>
      </c>
      <c r="E222" s="187">
        <f>'3000m.'!E24</f>
        <v>0</v>
      </c>
      <c r="F222" s="189">
        <f>'3000m.'!F24</f>
        <v>0</v>
      </c>
      <c r="G222" s="186">
        <f>'3000m.'!A24</f>
        <v>0</v>
      </c>
      <c r="H222" s="121" t="s">
        <v>233</v>
      </c>
      <c r="I222" s="209"/>
      <c r="J222" s="115" t="str">
        <f>'YARIŞMA BİLGİLERİ'!$F$21</f>
        <v>Büyük Erkekler</v>
      </c>
      <c r="K222" s="210" t="str">
        <f t="shared" si="3"/>
        <v>İSTANBUL-Rekor Deneme</v>
      </c>
      <c r="L222" s="119" t="str">
        <f>'3000m.'!N$4</f>
        <v>21 Haziran 2015 - 16:30</v>
      </c>
      <c r="M222" s="119" t="s">
        <v>229</v>
      </c>
    </row>
    <row r="223" spans="1:13" s="211" customFormat="1" ht="28.5" customHeight="1" x14ac:dyDescent="0.2">
      <c r="A223" s="113">
        <v>554</v>
      </c>
      <c r="B223" s="183" t="s">
        <v>301</v>
      </c>
      <c r="C223" s="185">
        <f>'3000m.'!C25</f>
        <v>0</v>
      </c>
      <c r="D223" s="187">
        <f>'3000m.'!D25</f>
        <v>0</v>
      </c>
      <c r="E223" s="187">
        <f>'3000m.'!E25</f>
        <v>0</v>
      </c>
      <c r="F223" s="189">
        <f>'3000m.'!F25</f>
        <v>0</v>
      </c>
      <c r="G223" s="186">
        <f>'3000m.'!A25</f>
        <v>0</v>
      </c>
      <c r="H223" s="121" t="s">
        <v>233</v>
      </c>
      <c r="I223" s="209"/>
      <c r="J223" s="115" t="str">
        <f>'YARIŞMA BİLGİLERİ'!$F$21</f>
        <v>Büyük Erkekler</v>
      </c>
      <c r="K223" s="210" t="str">
        <f t="shared" si="3"/>
        <v>İSTANBUL-Rekor Deneme</v>
      </c>
      <c r="L223" s="119" t="str">
        <f>'3000m.'!N$4</f>
        <v>21 Haziran 2015 - 16:30</v>
      </c>
      <c r="M223" s="119" t="s">
        <v>229</v>
      </c>
    </row>
    <row r="224" spans="1:13" s="211" customFormat="1" ht="28.5" customHeight="1" x14ac:dyDescent="0.2">
      <c r="A224" s="113">
        <v>555</v>
      </c>
      <c r="B224" s="183" t="s">
        <v>301</v>
      </c>
      <c r="C224" s="185">
        <f>'3000m.'!C26</f>
        <v>0</v>
      </c>
      <c r="D224" s="187">
        <f>'3000m.'!D26</f>
        <v>0</v>
      </c>
      <c r="E224" s="187">
        <f>'3000m.'!E26</f>
        <v>0</v>
      </c>
      <c r="F224" s="189">
        <f>'3000m.'!F26</f>
        <v>0</v>
      </c>
      <c r="G224" s="186">
        <f>'3000m.'!A26</f>
        <v>0</v>
      </c>
      <c r="H224" s="121" t="s">
        <v>233</v>
      </c>
      <c r="I224" s="209"/>
      <c r="J224" s="115" t="str">
        <f>'YARIŞMA BİLGİLERİ'!$F$21</f>
        <v>Büyük Erkekler</v>
      </c>
      <c r="K224" s="210" t="str">
        <f t="shared" si="3"/>
        <v>İSTANBUL-Rekor Deneme</v>
      </c>
      <c r="L224" s="119" t="str">
        <f>'3000m.'!N$4</f>
        <v>21 Haziran 2015 - 16:30</v>
      </c>
      <c r="M224" s="119" t="s">
        <v>229</v>
      </c>
    </row>
    <row r="225" spans="1:13" s="211" customFormat="1" ht="28.5" customHeight="1" x14ac:dyDescent="0.2">
      <c r="A225" s="113">
        <v>556</v>
      </c>
      <c r="B225" s="183" t="s">
        <v>301</v>
      </c>
      <c r="C225" s="185">
        <f>'3000m.'!C27</f>
        <v>0</v>
      </c>
      <c r="D225" s="187">
        <f>'3000m.'!D27</f>
        <v>0</v>
      </c>
      <c r="E225" s="187">
        <f>'3000m.'!E27</f>
        <v>0</v>
      </c>
      <c r="F225" s="189">
        <f>'3000m.'!F27</f>
        <v>0</v>
      </c>
      <c r="G225" s="186">
        <f>'3000m.'!A27</f>
        <v>0</v>
      </c>
      <c r="H225" s="121" t="s">
        <v>233</v>
      </c>
      <c r="I225" s="209"/>
      <c r="J225" s="115" t="str">
        <f>'YARIŞMA BİLGİLERİ'!$F$21</f>
        <v>Büyük Erkekler</v>
      </c>
      <c r="K225" s="210" t="str">
        <f t="shared" si="3"/>
        <v>İSTANBUL-Rekor Deneme</v>
      </c>
      <c r="L225" s="119" t="str">
        <f>'3000m.'!N$4</f>
        <v>21 Haziran 2015 - 16:30</v>
      </c>
      <c r="M225" s="119" t="s">
        <v>229</v>
      </c>
    </row>
    <row r="226" spans="1:13" s="211" customFormat="1" ht="28.5" customHeight="1" x14ac:dyDescent="0.2">
      <c r="A226" s="113">
        <v>557</v>
      </c>
      <c r="B226" s="183" t="s">
        <v>301</v>
      </c>
      <c r="C226" s="185">
        <f>'3000m.'!C28</f>
        <v>0</v>
      </c>
      <c r="D226" s="187">
        <f>'3000m.'!D28</f>
        <v>0</v>
      </c>
      <c r="E226" s="187">
        <f>'3000m.'!E28</f>
        <v>0</v>
      </c>
      <c r="F226" s="189">
        <f>'3000m.'!F28</f>
        <v>0</v>
      </c>
      <c r="G226" s="186">
        <f>'3000m.'!A28</f>
        <v>0</v>
      </c>
      <c r="H226" s="121" t="s">
        <v>233</v>
      </c>
      <c r="I226" s="209"/>
      <c r="J226" s="115" t="str">
        <f>'YARIŞMA BİLGİLERİ'!$F$21</f>
        <v>Büyük Erkekler</v>
      </c>
      <c r="K226" s="210" t="str">
        <f t="shared" si="3"/>
        <v>İSTANBUL-Rekor Deneme</v>
      </c>
      <c r="L226" s="119" t="str">
        <f>'3000m.'!N$4</f>
        <v>21 Haziran 2015 - 16:30</v>
      </c>
      <c r="M226" s="119" t="s">
        <v>229</v>
      </c>
    </row>
    <row r="227" spans="1:13" s="211" customFormat="1" ht="28.5" customHeight="1" x14ac:dyDescent="0.2">
      <c r="A227" s="113">
        <v>558</v>
      </c>
      <c r="B227" s="183" t="s">
        <v>301</v>
      </c>
      <c r="C227" s="185">
        <f>'3000m.'!C29</f>
        <v>0</v>
      </c>
      <c r="D227" s="187">
        <f>'3000m.'!D29</f>
        <v>0</v>
      </c>
      <c r="E227" s="187">
        <f>'3000m.'!E29</f>
        <v>0</v>
      </c>
      <c r="F227" s="189">
        <f>'3000m.'!F29</f>
        <v>0</v>
      </c>
      <c r="G227" s="186">
        <f>'3000m.'!A29</f>
        <v>0</v>
      </c>
      <c r="H227" s="121" t="s">
        <v>233</v>
      </c>
      <c r="I227" s="209"/>
      <c r="J227" s="115" t="str">
        <f>'YARIŞMA BİLGİLERİ'!$F$21</f>
        <v>Büyük Erkekler</v>
      </c>
      <c r="K227" s="210" t="str">
        <f t="shared" si="3"/>
        <v>İSTANBUL-Rekor Deneme</v>
      </c>
      <c r="L227" s="119" t="str">
        <f>'3000m.'!N$4</f>
        <v>21 Haziran 2015 - 16:30</v>
      </c>
      <c r="M227" s="119" t="s">
        <v>229</v>
      </c>
    </row>
    <row r="228" spans="1:13" s="211" customFormat="1" ht="28.5" customHeight="1" x14ac:dyDescent="0.2">
      <c r="A228" s="113">
        <v>559</v>
      </c>
      <c r="B228" s="183" t="s">
        <v>301</v>
      </c>
      <c r="C228" s="185">
        <f>'3000m.'!C30</f>
        <v>0</v>
      </c>
      <c r="D228" s="187">
        <f>'3000m.'!D30</f>
        <v>0</v>
      </c>
      <c r="E228" s="187">
        <f>'3000m.'!E30</f>
        <v>0</v>
      </c>
      <c r="F228" s="189">
        <f>'3000m.'!F30</f>
        <v>0</v>
      </c>
      <c r="G228" s="186">
        <f>'3000m.'!A30</f>
        <v>0</v>
      </c>
      <c r="H228" s="121" t="s">
        <v>233</v>
      </c>
      <c r="I228" s="209"/>
      <c r="J228" s="115" t="str">
        <f>'YARIŞMA BİLGİLERİ'!$F$21</f>
        <v>Büyük Erkekler</v>
      </c>
      <c r="K228" s="210" t="str">
        <f t="shared" si="3"/>
        <v>İSTANBUL-Rekor Deneme</v>
      </c>
      <c r="L228" s="119" t="str">
        <f>'3000m.'!N$4</f>
        <v>21 Haziran 2015 - 16:30</v>
      </c>
      <c r="M228" s="119" t="s">
        <v>229</v>
      </c>
    </row>
    <row r="229" spans="1:13" s="211" customFormat="1" ht="28.5" customHeight="1" x14ac:dyDescent="0.2">
      <c r="A229" s="113">
        <v>560</v>
      </c>
      <c r="B229" s="183" t="s">
        <v>301</v>
      </c>
      <c r="C229" s="185">
        <f>'3000m.'!C31</f>
        <v>0</v>
      </c>
      <c r="D229" s="187">
        <f>'3000m.'!D31</f>
        <v>0</v>
      </c>
      <c r="E229" s="187">
        <f>'3000m.'!E31</f>
        <v>0</v>
      </c>
      <c r="F229" s="189">
        <f>'3000m.'!F31</f>
        <v>0</v>
      </c>
      <c r="G229" s="186">
        <f>'3000m.'!A31</f>
        <v>0</v>
      </c>
      <c r="H229" s="121" t="s">
        <v>233</v>
      </c>
      <c r="I229" s="209"/>
      <c r="J229" s="115" t="str">
        <f>'YARIŞMA BİLGİLERİ'!$F$21</f>
        <v>Büyük Erkekler</v>
      </c>
      <c r="K229" s="210" t="str">
        <f t="shared" si="3"/>
        <v>İSTANBUL-Rekor Deneme</v>
      </c>
      <c r="L229" s="119" t="str">
        <f>'3000m.'!N$4</f>
        <v>21 Haziran 2015 - 16:30</v>
      </c>
      <c r="M229" s="119" t="s">
        <v>229</v>
      </c>
    </row>
    <row r="230" spans="1:13" s="211" customFormat="1" ht="28.5" customHeight="1" x14ac:dyDescent="0.2">
      <c r="A230" s="113">
        <v>561</v>
      </c>
      <c r="B230" s="183" t="s">
        <v>301</v>
      </c>
      <c r="C230" s="185">
        <f>'3000m.'!C32</f>
        <v>0</v>
      </c>
      <c r="D230" s="187">
        <f>'3000m.'!D32</f>
        <v>0</v>
      </c>
      <c r="E230" s="187">
        <f>'3000m.'!E32</f>
        <v>0</v>
      </c>
      <c r="F230" s="189">
        <f>'3000m.'!F32</f>
        <v>0</v>
      </c>
      <c r="G230" s="186">
        <f>'3000m.'!A32</f>
        <v>0</v>
      </c>
      <c r="H230" s="121" t="s">
        <v>233</v>
      </c>
      <c r="I230" s="209"/>
      <c r="J230" s="115" t="str">
        <f>'YARIŞMA BİLGİLERİ'!$F$21</f>
        <v>Büyük Erkekler</v>
      </c>
      <c r="K230" s="210" t="str">
        <f t="shared" si="3"/>
        <v>İSTANBUL-Rekor Deneme</v>
      </c>
      <c r="L230" s="119" t="str">
        <f>'3000m.'!N$4</f>
        <v>21 Haziran 2015 - 16:30</v>
      </c>
      <c r="M230" s="119" t="s">
        <v>229</v>
      </c>
    </row>
    <row r="231" spans="1:13" s="211" customFormat="1" ht="28.5" customHeight="1" x14ac:dyDescent="0.2">
      <c r="A231" s="113">
        <v>562</v>
      </c>
      <c r="B231" s="183" t="s">
        <v>301</v>
      </c>
      <c r="C231" s="185">
        <f>'3000m.'!C33</f>
        <v>0</v>
      </c>
      <c r="D231" s="187">
        <f>'3000m.'!D33</f>
        <v>0</v>
      </c>
      <c r="E231" s="187">
        <f>'3000m.'!E33</f>
        <v>0</v>
      </c>
      <c r="F231" s="189">
        <f>'3000m.'!F33</f>
        <v>0</v>
      </c>
      <c r="G231" s="186">
        <f>'3000m.'!A33</f>
        <v>0</v>
      </c>
      <c r="H231" s="121" t="s">
        <v>233</v>
      </c>
      <c r="I231" s="209"/>
      <c r="J231" s="115" t="str">
        <f>'YARIŞMA BİLGİLERİ'!$F$21</f>
        <v>Büyük Erkekler</v>
      </c>
      <c r="K231" s="210" t="str">
        <f t="shared" si="3"/>
        <v>İSTANBUL-Rekor Deneme</v>
      </c>
      <c r="L231" s="119" t="str">
        <f>'3000m.'!N$4</f>
        <v>21 Haziran 2015 - 16:30</v>
      </c>
      <c r="M231" s="119" t="s">
        <v>229</v>
      </c>
    </row>
    <row r="232" spans="1:13" s="211" customFormat="1" ht="28.5" customHeight="1" x14ac:dyDescent="0.2">
      <c r="A232" s="113">
        <v>563</v>
      </c>
      <c r="B232" s="183" t="s">
        <v>235</v>
      </c>
      <c r="C232" s="185" t="e">
        <f>#REF!</f>
        <v>#REF!</v>
      </c>
      <c r="D232" s="187" t="e">
        <f>#REF!</f>
        <v>#REF!</v>
      </c>
      <c r="E232" s="187" t="e">
        <f>#REF!</f>
        <v>#REF!</v>
      </c>
      <c r="F232" s="188" t="e">
        <f>#REF!</f>
        <v>#REF!</v>
      </c>
      <c r="G232" s="186" t="e">
        <f>#REF!</f>
        <v>#REF!</v>
      </c>
      <c r="H232" s="121" t="s">
        <v>235</v>
      </c>
      <c r="I232" s="121" t="e">
        <f>#REF!</f>
        <v>#REF!</v>
      </c>
      <c r="J232" s="115" t="str">
        <f>'YARIŞMA BİLGİLERİ'!$F$21</f>
        <v>Büyük Erkekler</v>
      </c>
      <c r="K232" s="210" t="str">
        <f t="shared" si="3"/>
        <v>İSTANBUL-Rekor Deneme</v>
      </c>
      <c r="L232" s="119" t="e">
        <f>#REF!</f>
        <v>#REF!</v>
      </c>
      <c r="M232" s="119" t="s">
        <v>229</v>
      </c>
    </row>
    <row r="233" spans="1:13" s="211" customFormat="1" ht="28.5" customHeight="1" x14ac:dyDescent="0.2">
      <c r="A233" s="113">
        <v>564</v>
      </c>
      <c r="B233" s="183" t="s">
        <v>235</v>
      </c>
      <c r="C233" s="185" t="e">
        <f>#REF!</f>
        <v>#REF!</v>
      </c>
      <c r="D233" s="187" t="e">
        <f>#REF!</f>
        <v>#REF!</v>
      </c>
      <c r="E233" s="187" t="e">
        <f>#REF!</f>
        <v>#REF!</v>
      </c>
      <c r="F233" s="188" t="e">
        <f>#REF!</f>
        <v>#REF!</v>
      </c>
      <c r="G233" s="186" t="e">
        <f>#REF!</f>
        <v>#REF!</v>
      </c>
      <c r="H233" s="121" t="s">
        <v>235</v>
      </c>
      <c r="I233" s="121" t="e">
        <f>#REF!</f>
        <v>#REF!</v>
      </c>
      <c r="J233" s="115" t="str">
        <f>'YARIŞMA BİLGİLERİ'!$F$21</f>
        <v>Büyük Erkekler</v>
      </c>
      <c r="K233" s="210" t="str">
        <f t="shared" si="3"/>
        <v>İSTANBUL-Rekor Deneme</v>
      </c>
      <c r="L233" s="119" t="e">
        <f>#REF!</f>
        <v>#REF!</v>
      </c>
      <c r="M233" s="119" t="s">
        <v>229</v>
      </c>
    </row>
    <row r="234" spans="1:13" s="211" customFormat="1" ht="28.5" customHeight="1" x14ac:dyDescent="0.2">
      <c r="A234" s="113">
        <v>565</v>
      </c>
      <c r="B234" s="183" t="s">
        <v>235</v>
      </c>
      <c r="C234" s="185" t="e">
        <f>#REF!</f>
        <v>#REF!</v>
      </c>
      <c r="D234" s="187" t="e">
        <f>#REF!</f>
        <v>#REF!</v>
      </c>
      <c r="E234" s="187" t="e">
        <f>#REF!</f>
        <v>#REF!</v>
      </c>
      <c r="F234" s="188" t="e">
        <f>#REF!</f>
        <v>#REF!</v>
      </c>
      <c r="G234" s="186" t="e">
        <f>#REF!</f>
        <v>#REF!</v>
      </c>
      <c r="H234" s="121" t="s">
        <v>235</v>
      </c>
      <c r="I234" s="121" t="e">
        <f>#REF!</f>
        <v>#REF!</v>
      </c>
      <c r="J234" s="115" t="str">
        <f>'YARIŞMA BİLGİLERİ'!$F$21</f>
        <v>Büyük Erkekler</v>
      </c>
      <c r="K234" s="210" t="str">
        <f t="shared" si="3"/>
        <v>İSTANBUL-Rekor Deneme</v>
      </c>
      <c r="L234" s="119" t="e">
        <f>#REF!</f>
        <v>#REF!</v>
      </c>
      <c r="M234" s="119" t="s">
        <v>229</v>
      </c>
    </row>
    <row r="235" spans="1:13" s="211" customFormat="1" ht="28.5" customHeight="1" x14ac:dyDescent="0.2">
      <c r="A235" s="113">
        <v>566</v>
      </c>
      <c r="B235" s="183" t="s">
        <v>235</v>
      </c>
      <c r="C235" s="185" t="e">
        <f>#REF!</f>
        <v>#REF!</v>
      </c>
      <c r="D235" s="187" t="e">
        <f>#REF!</f>
        <v>#REF!</v>
      </c>
      <c r="E235" s="187" t="e">
        <f>#REF!</f>
        <v>#REF!</v>
      </c>
      <c r="F235" s="188" t="e">
        <f>#REF!</f>
        <v>#REF!</v>
      </c>
      <c r="G235" s="186" t="e">
        <f>#REF!</f>
        <v>#REF!</v>
      </c>
      <c r="H235" s="121" t="s">
        <v>235</v>
      </c>
      <c r="I235" s="121" t="e">
        <f>#REF!</f>
        <v>#REF!</v>
      </c>
      <c r="J235" s="115" t="str">
        <f>'YARIŞMA BİLGİLERİ'!$F$21</f>
        <v>Büyük Erkekler</v>
      </c>
      <c r="K235" s="210" t="str">
        <f t="shared" si="3"/>
        <v>İSTANBUL-Rekor Deneme</v>
      </c>
      <c r="L235" s="119" t="e">
        <f>#REF!</f>
        <v>#REF!</v>
      </c>
      <c r="M235" s="119" t="s">
        <v>229</v>
      </c>
    </row>
    <row r="236" spans="1:13" s="211" customFormat="1" ht="28.5" customHeight="1" x14ac:dyDescent="0.2">
      <c r="A236" s="113">
        <v>567</v>
      </c>
      <c r="B236" s="183" t="s">
        <v>235</v>
      </c>
      <c r="C236" s="185" t="e">
        <f>#REF!</f>
        <v>#REF!</v>
      </c>
      <c r="D236" s="187" t="e">
        <f>#REF!</f>
        <v>#REF!</v>
      </c>
      <c r="E236" s="187" t="e">
        <f>#REF!</f>
        <v>#REF!</v>
      </c>
      <c r="F236" s="188" t="e">
        <f>#REF!</f>
        <v>#REF!</v>
      </c>
      <c r="G236" s="186" t="e">
        <f>#REF!</f>
        <v>#REF!</v>
      </c>
      <c r="H236" s="121" t="s">
        <v>235</v>
      </c>
      <c r="I236" s="121" t="e">
        <f>#REF!</f>
        <v>#REF!</v>
      </c>
      <c r="J236" s="115" t="str">
        <f>'YARIŞMA BİLGİLERİ'!$F$21</f>
        <v>Büyük Erkekler</v>
      </c>
      <c r="K236" s="210" t="str">
        <f t="shared" si="3"/>
        <v>İSTANBUL-Rekor Deneme</v>
      </c>
      <c r="L236" s="119" t="e">
        <f>#REF!</f>
        <v>#REF!</v>
      </c>
      <c r="M236" s="119" t="s">
        <v>229</v>
      </c>
    </row>
    <row r="237" spans="1:13" s="211" customFormat="1" ht="28.5" customHeight="1" x14ac:dyDescent="0.2">
      <c r="A237" s="113">
        <v>590</v>
      </c>
      <c r="B237" s="183" t="s">
        <v>235</v>
      </c>
      <c r="C237" s="185" t="e">
        <f>#REF!</f>
        <v>#REF!</v>
      </c>
      <c r="D237" s="187" t="e">
        <f>#REF!</f>
        <v>#REF!</v>
      </c>
      <c r="E237" s="187" t="e">
        <f>#REF!</f>
        <v>#REF!</v>
      </c>
      <c r="F237" s="188" t="e">
        <f>#REF!</f>
        <v>#REF!</v>
      </c>
      <c r="G237" s="186" t="e">
        <f>#REF!</f>
        <v>#REF!</v>
      </c>
      <c r="H237" s="121" t="s">
        <v>235</v>
      </c>
      <c r="I237" s="121" t="e">
        <f>#REF!</f>
        <v>#REF!</v>
      </c>
      <c r="J237" s="115" t="str">
        <f>'YARIŞMA BİLGİLERİ'!$F$21</f>
        <v>Büyük Erkekler</v>
      </c>
      <c r="K237" s="210" t="str">
        <f t="shared" si="3"/>
        <v>İSTANBUL-Rekor Deneme</v>
      </c>
      <c r="L237" s="119" t="e">
        <f>#REF!</f>
        <v>#REF!</v>
      </c>
      <c r="M237" s="119" t="s">
        <v>229</v>
      </c>
    </row>
    <row r="238" spans="1:13" s="211" customFormat="1" ht="28.5" customHeight="1" x14ac:dyDescent="0.2">
      <c r="A238" s="113">
        <v>591</v>
      </c>
      <c r="B238" s="183" t="s">
        <v>235</v>
      </c>
      <c r="C238" s="185" t="e">
        <f>#REF!</f>
        <v>#REF!</v>
      </c>
      <c r="D238" s="187" t="e">
        <f>#REF!</f>
        <v>#REF!</v>
      </c>
      <c r="E238" s="187" t="e">
        <f>#REF!</f>
        <v>#REF!</v>
      </c>
      <c r="F238" s="188" t="e">
        <f>#REF!</f>
        <v>#REF!</v>
      </c>
      <c r="G238" s="186" t="e">
        <f>#REF!</f>
        <v>#REF!</v>
      </c>
      <c r="H238" s="121" t="s">
        <v>235</v>
      </c>
      <c r="I238" s="121" t="e">
        <f>#REF!</f>
        <v>#REF!</v>
      </c>
      <c r="J238" s="115" t="str">
        <f>'YARIŞMA BİLGİLERİ'!$F$21</f>
        <v>Büyük Erkekler</v>
      </c>
      <c r="K238" s="210" t="str">
        <f t="shared" si="3"/>
        <v>İSTANBUL-Rekor Deneme</v>
      </c>
      <c r="L238" s="119" t="e">
        <f>#REF!</f>
        <v>#REF!</v>
      </c>
      <c r="M238" s="119" t="s">
        <v>229</v>
      </c>
    </row>
    <row r="239" spans="1:13" s="211" customFormat="1" ht="28.5" customHeight="1" x14ac:dyDescent="0.2">
      <c r="A239" s="113">
        <v>592</v>
      </c>
      <c r="B239" s="183" t="s">
        <v>235</v>
      </c>
      <c r="C239" s="185" t="e">
        <f>#REF!</f>
        <v>#REF!</v>
      </c>
      <c r="D239" s="187" t="e">
        <f>#REF!</f>
        <v>#REF!</v>
      </c>
      <c r="E239" s="187" t="e">
        <f>#REF!</f>
        <v>#REF!</v>
      </c>
      <c r="F239" s="188" t="e">
        <f>#REF!</f>
        <v>#REF!</v>
      </c>
      <c r="G239" s="186" t="e">
        <f>#REF!</f>
        <v>#REF!</v>
      </c>
      <c r="H239" s="121" t="s">
        <v>235</v>
      </c>
      <c r="I239" s="121" t="e">
        <f>#REF!</f>
        <v>#REF!</v>
      </c>
      <c r="J239" s="115" t="str">
        <f>'YARIŞMA BİLGİLERİ'!$F$21</f>
        <v>Büyük Erkekler</v>
      </c>
      <c r="K239" s="210" t="str">
        <f t="shared" si="3"/>
        <v>İSTANBUL-Rekor Deneme</v>
      </c>
      <c r="L239" s="119" t="e">
        <f>#REF!</f>
        <v>#REF!</v>
      </c>
      <c r="M239" s="119" t="s">
        <v>229</v>
      </c>
    </row>
    <row r="240" spans="1:13" s="211" customFormat="1" ht="28.5" customHeight="1" x14ac:dyDescent="0.2">
      <c r="A240" s="113">
        <v>593</v>
      </c>
      <c r="B240" s="183" t="s">
        <v>235</v>
      </c>
      <c r="C240" s="185" t="e">
        <f>#REF!</f>
        <v>#REF!</v>
      </c>
      <c r="D240" s="187" t="e">
        <f>#REF!</f>
        <v>#REF!</v>
      </c>
      <c r="E240" s="187" t="e">
        <f>#REF!</f>
        <v>#REF!</v>
      </c>
      <c r="F240" s="188" t="e">
        <f>#REF!</f>
        <v>#REF!</v>
      </c>
      <c r="G240" s="186" t="e">
        <f>#REF!</f>
        <v>#REF!</v>
      </c>
      <c r="H240" s="121" t="s">
        <v>235</v>
      </c>
      <c r="I240" s="121" t="e">
        <f>#REF!</f>
        <v>#REF!</v>
      </c>
      <c r="J240" s="115" t="str">
        <f>'YARIŞMA BİLGİLERİ'!$F$21</f>
        <v>Büyük Erkekler</v>
      </c>
      <c r="K240" s="210" t="str">
        <f t="shared" si="3"/>
        <v>İSTANBUL-Rekor Deneme</v>
      </c>
      <c r="L240" s="119" t="e">
        <f>#REF!</f>
        <v>#REF!</v>
      </c>
      <c r="M240" s="119" t="s">
        <v>229</v>
      </c>
    </row>
    <row r="241" spans="1:13" s="211" customFormat="1" ht="28.5" customHeight="1" x14ac:dyDescent="0.2">
      <c r="A241" s="113">
        <v>594</v>
      </c>
      <c r="B241" s="183" t="s">
        <v>235</v>
      </c>
      <c r="C241" s="185" t="e">
        <f>#REF!</f>
        <v>#REF!</v>
      </c>
      <c r="D241" s="187" t="e">
        <f>#REF!</f>
        <v>#REF!</v>
      </c>
      <c r="E241" s="187" t="e">
        <f>#REF!</f>
        <v>#REF!</v>
      </c>
      <c r="F241" s="188" t="e">
        <f>#REF!</f>
        <v>#REF!</v>
      </c>
      <c r="G241" s="186" t="e">
        <f>#REF!</f>
        <v>#REF!</v>
      </c>
      <c r="H241" s="121" t="s">
        <v>235</v>
      </c>
      <c r="I241" s="121" t="e">
        <f>#REF!</f>
        <v>#REF!</v>
      </c>
      <c r="J241" s="115" t="str">
        <f>'YARIŞMA BİLGİLERİ'!$F$21</f>
        <v>Büyük Erkekler</v>
      </c>
      <c r="K241" s="210" t="str">
        <f t="shared" si="3"/>
        <v>İSTANBUL-Rekor Deneme</v>
      </c>
      <c r="L241" s="119" t="e">
        <f>#REF!</f>
        <v>#REF!</v>
      </c>
      <c r="M241" s="119" t="s">
        <v>229</v>
      </c>
    </row>
    <row r="242" spans="1:13" s="211" customFormat="1" ht="28.5" customHeight="1" x14ac:dyDescent="0.2">
      <c r="A242" s="113">
        <v>610</v>
      </c>
      <c r="B242" s="123" t="s">
        <v>183</v>
      </c>
      <c r="C242" s="114" t="e">
        <f>#REF!</f>
        <v>#REF!</v>
      </c>
      <c r="D242" s="118" t="e">
        <f>#REF!</f>
        <v>#REF!</v>
      </c>
      <c r="E242" s="118" t="e">
        <f>#REF!</f>
        <v>#REF!</v>
      </c>
      <c r="F242" s="120" t="e">
        <f>#REF!</f>
        <v>#REF!</v>
      </c>
      <c r="G242" s="121" t="e">
        <f>#REF!</f>
        <v>#REF!</v>
      </c>
      <c r="H242" s="121" t="s">
        <v>162</v>
      </c>
      <c r="I242" s="121" t="e">
        <f>#REF!</f>
        <v>#REF!</v>
      </c>
      <c r="J242" s="115" t="str">
        <f>'YARIŞMA BİLGİLERİ'!$F$21</f>
        <v>Büyük Erkekler</v>
      </c>
      <c r="K242" s="118" t="str">
        <f t="shared" si="3"/>
        <v>İSTANBUL-Rekor Deneme</v>
      </c>
      <c r="L242" s="119" t="e">
        <f>#REF!</f>
        <v>#REF!</v>
      </c>
      <c r="M242" s="119" t="s">
        <v>229</v>
      </c>
    </row>
    <row r="243" spans="1:13" s="211" customFormat="1" ht="28.5" customHeight="1" x14ac:dyDescent="0.2">
      <c r="A243" s="113">
        <v>611</v>
      </c>
      <c r="B243" s="123" t="s">
        <v>183</v>
      </c>
      <c r="C243" s="114" t="e">
        <f>#REF!</f>
        <v>#REF!</v>
      </c>
      <c r="D243" s="118" t="e">
        <f>#REF!</f>
        <v>#REF!</v>
      </c>
      <c r="E243" s="118" t="e">
        <f>#REF!</f>
        <v>#REF!</v>
      </c>
      <c r="F243" s="120" t="e">
        <f>#REF!</f>
        <v>#REF!</v>
      </c>
      <c r="G243" s="121" t="e">
        <f>#REF!</f>
        <v>#REF!</v>
      </c>
      <c r="H243" s="121" t="s">
        <v>162</v>
      </c>
      <c r="I243" s="121" t="e">
        <f>#REF!</f>
        <v>#REF!</v>
      </c>
      <c r="J243" s="115" t="str">
        <f>'YARIŞMA BİLGİLERİ'!$F$21</f>
        <v>Büyük Erkekler</v>
      </c>
      <c r="K243" s="118" t="str">
        <f t="shared" si="3"/>
        <v>İSTANBUL-Rekor Deneme</v>
      </c>
      <c r="L243" s="119" t="e">
        <f>#REF!</f>
        <v>#REF!</v>
      </c>
      <c r="M243" s="119" t="s">
        <v>229</v>
      </c>
    </row>
    <row r="244" spans="1:13" s="211" customFormat="1" ht="28.5" customHeight="1" x14ac:dyDescent="0.2">
      <c r="A244" s="113">
        <v>612</v>
      </c>
      <c r="B244" s="123" t="s">
        <v>183</v>
      </c>
      <c r="C244" s="114" t="e">
        <f>#REF!</f>
        <v>#REF!</v>
      </c>
      <c r="D244" s="118" t="e">
        <f>#REF!</f>
        <v>#REF!</v>
      </c>
      <c r="E244" s="118" t="e">
        <f>#REF!</f>
        <v>#REF!</v>
      </c>
      <c r="F244" s="120" t="e">
        <f>#REF!</f>
        <v>#REF!</v>
      </c>
      <c r="G244" s="121" t="e">
        <f>#REF!</f>
        <v>#REF!</v>
      </c>
      <c r="H244" s="121" t="s">
        <v>162</v>
      </c>
      <c r="I244" s="121" t="e">
        <f>#REF!</f>
        <v>#REF!</v>
      </c>
      <c r="J244" s="115" t="str">
        <f>'YARIŞMA BİLGİLERİ'!$F$21</f>
        <v>Büyük Erkekler</v>
      </c>
      <c r="K244" s="118" t="str">
        <f t="shared" ref="K244:K282" si="4">CONCATENATE(K$1,"-",A$1)</f>
        <v>İSTANBUL-Rekor Deneme</v>
      </c>
      <c r="L244" s="119" t="e">
        <f>#REF!</f>
        <v>#REF!</v>
      </c>
      <c r="M244" s="119" t="s">
        <v>229</v>
      </c>
    </row>
    <row r="245" spans="1:13" s="211" customFormat="1" ht="28.5" customHeight="1" x14ac:dyDescent="0.2">
      <c r="A245" s="113">
        <v>613</v>
      </c>
      <c r="B245" s="123" t="s">
        <v>183</v>
      </c>
      <c r="C245" s="114" t="e">
        <f>#REF!</f>
        <v>#REF!</v>
      </c>
      <c r="D245" s="118" t="e">
        <f>#REF!</f>
        <v>#REF!</v>
      </c>
      <c r="E245" s="118" t="e">
        <f>#REF!</f>
        <v>#REF!</v>
      </c>
      <c r="F245" s="120" t="e">
        <f>#REF!</f>
        <v>#REF!</v>
      </c>
      <c r="G245" s="121" t="e">
        <f>#REF!</f>
        <v>#REF!</v>
      </c>
      <c r="H245" s="121" t="s">
        <v>162</v>
      </c>
      <c r="I245" s="121" t="e">
        <f>#REF!</f>
        <v>#REF!</v>
      </c>
      <c r="J245" s="115" t="str">
        <f>'YARIŞMA BİLGİLERİ'!$F$21</f>
        <v>Büyük Erkekler</v>
      </c>
      <c r="K245" s="118" t="str">
        <f t="shared" si="4"/>
        <v>İSTANBUL-Rekor Deneme</v>
      </c>
      <c r="L245" s="119" t="e">
        <f>#REF!</f>
        <v>#REF!</v>
      </c>
      <c r="M245" s="119" t="s">
        <v>229</v>
      </c>
    </row>
    <row r="246" spans="1:13" s="211" customFormat="1" ht="28.5" customHeight="1" x14ac:dyDescent="0.2">
      <c r="A246" s="113">
        <v>614</v>
      </c>
      <c r="B246" s="123" t="s">
        <v>183</v>
      </c>
      <c r="C246" s="114" t="e">
        <f>#REF!</f>
        <v>#REF!</v>
      </c>
      <c r="D246" s="118" t="e">
        <f>#REF!</f>
        <v>#REF!</v>
      </c>
      <c r="E246" s="118" t="e">
        <f>#REF!</f>
        <v>#REF!</v>
      </c>
      <c r="F246" s="120" t="e">
        <f>#REF!</f>
        <v>#REF!</v>
      </c>
      <c r="G246" s="121" t="e">
        <f>#REF!</f>
        <v>#REF!</v>
      </c>
      <c r="H246" s="121" t="s">
        <v>162</v>
      </c>
      <c r="I246" s="121" t="e">
        <f>#REF!</f>
        <v>#REF!</v>
      </c>
      <c r="J246" s="115" t="str">
        <f>'YARIŞMA BİLGİLERİ'!$F$21</f>
        <v>Büyük Erkekler</v>
      </c>
      <c r="K246" s="118" t="str">
        <f t="shared" si="4"/>
        <v>İSTANBUL-Rekor Deneme</v>
      </c>
      <c r="L246" s="119" t="e">
        <f>#REF!</f>
        <v>#REF!</v>
      </c>
      <c r="M246" s="119" t="s">
        <v>229</v>
      </c>
    </row>
    <row r="247" spans="1:13" s="211" customFormat="1" ht="28.5" customHeight="1" x14ac:dyDescent="0.2">
      <c r="A247" s="113">
        <v>635</v>
      </c>
      <c r="B247" s="123" t="s">
        <v>183</v>
      </c>
      <c r="C247" s="114" t="e">
        <f>#REF!</f>
        <v>#REF!</v>
      </c>
      <c r="D247" s="118" t="e">
        <f>#REF!</f>
        <v>#REF!</v>
      </c>
      <c r="E247" s="118" t="e">
        <f>#REF!</f>
        <v>#REF!</v>
      </c>
      <c r="F247" s="120" t="e">
        <f>#REF!</f>
        <v>#REF!</v>
      </c>
      <c r="G247" s="121" t="e">
        <f>#REF!</f>
        <v>#REF!</v>
      </c>
      <c r="H247" s="121" t="s">
        <v>162</v>
      </c>
      <c r="I247" s="121" t="e">
        <f>#REF!</f>
        <v>#REF!</v>
      </c>
      <c r="J247" s="115" t="str">
        <f>'YARIŞMA BİLGİLERİ'!$F$21</f>
        <v>Büyük Erkekler</v>
      </c>
      <c r="K247" s="118" t="str">
        <f t="shared" si="4"/>
        <v>İSTANBUL-Rekor Deneme</v>
      </c>
      <c r="L247" s="119" t="e">
        <f>#REF!</f>
        <v>#REF!</v>
      </c>
      <c r="M247" s="119" t="s">
        <v>229</v>
      </c>
    </row>
    <row r="248" spans="1:13" s="211" customFormat="1" ht="28.5" customHeight="1" x14ac:dyDescent="0.2">
      <c r="A248" s="113">
        <v>636</v>
      </c>
      <c r="B248" s="123" t="s">
        <v>183</v>
      </c>
      <c r="C248" s="114" t="e">
        <f>#REF!</f>
        <v>#REF!</v>
      </c>
      <c r="D248" s="118" t="e">
        <f>#REF!</f>
        <v>#REF!</v>
      </c>
      <c r="E248" s="118" t="e">
        <f>#REF!</f>
        <v>#REF!</v>
      </c>
      <c r="F248" s="120" t="e">
        <f>#REF!</f>
        <v>#REF!</v>
      </c>
      <c r="G248" s="121" t="e">
        <f>#REF!</f>
        <v>#REF!</v>
      </c>
      <c r="H248" s="121" t="s">
        <v>162</v>
      </c>
      <c r="I248" s="121" t="e">
        <f>#REF!</f>
        <v>#REF!</v>
      </c>
      <c r="J248" s="115" t="str">
        <f>'YARIŞMA BİLGİLERİ'!$F$21</f>
        <v>Büyük Erkekler</v>
      </c>
      <c r="K248" s="118" t="str">
        <f t="shared" si="4"/>
        <v>İSTANBUL-Rekor Deneme</v>
      </c>
      <c r="L248" s="119" t="e">
        <f>#REF!</f>
        <v>#REF!</v>
      </c>
      <c r="M248" s="119" t="s">
        <v>229</v>
      </c>
    </row>
    <row r="249" spans="1:13" s="211" customFormat="1" ht="28.5" customHeight="1" x14ac:dyDescent="0.2">
      <c r="A249" s="113">
        <v>637</v>
      </c>
      <c r="B249" s="123" t="s">
        <v>183</v>
      </c>
      <c r="C249" s="114" t="e">
        <f>#REF!</f>
        <v>#REF!</v>
      </c>
      <c r="D249" s="118" t="e">
        <f>#REF!</f>
        <v>#REF!</v>
      </c>
      <c r="E249" s="118" t="e">
        <f>#REF!</f>
        <v>#REF!</v>
      </c>
      <c r="F249" s="120" t="e">
        <f>#REF!</f>
        <v>#REF!</v>
      </c>
      <c r="G249" s="121" t="e">
        <f>#REF!</f>
        <v>#REF!</v>
      </c>
      <c r="H249" s="121" t="s">
        <v>162</v>
      </c>
      <c r="I249" s="121" t="e">
        <f>#REF!</f>
        <v>#REF!</v>
      </c>
      <c r="J249" s="115" t="str">
        <f>'YARIŞMA BİLGİLERİ'!$F$21</f>
        <v>Büyük Erkekler</v>
      </c>
      <c r="K249" s="118" t="str">
        <f t="shared" si="4"/>
        <v>İSTANBUL-Rekor Deneme</v>
      </c>
      <c r="L249" s="119" t="e">
        <f>#REF!</f>
        <v>#REF!</v>
      </c>
      <c r="M249" s="119" t="s">
        <v>229</v>
      </c>
    </row>
    <row r="250" spans="1:13" s="211" customFormat="1" ht="28.5" customHeight="1" x14ac:dyDescent="0.2">
      <c r="A250" s="113">
        <v>638</v>
      </c>
      <c r="B250" s="123" t="s">
        <v>183</v>
      </c>
      <c r="C250" s="114" t="e">
        <f>#REF!</f>
        <v>#REF!</v>
      </c>
      <c r="D250" s="118" t="e">
        <f>#REF!</f>
        <v>#REF!</v>
      </c>
      <c r="E250" s="118" t="e">
        <f>#REF!</f>
        <v>#REF!</v>
      </c>
      <c r="F250" s="120" t="e">
        <f>#REF!</f>
        <v>#REF!</v>
      </c>
      <c r="G250" s="121" t="e">
        <f>#REF!</f>
        <v>#REF!</v>
      </c>
      <c r="H250" s="121" t="s">
        <v>162</v>
      </c>
      <c r="I250" s="121" t="e">
        <f>#REF!</f>
        <v>#REF!</v>
      </c>
      <c r="J250" s="115" t="str">
        <f>'YARIŞMA BİLGİLERİ'!$F$21</f>
        <v>Büyük Erkekler</v>
      </c>
      <c r="K250" s="118" t="str">
        <f t="shared" si="4"/>
        <v>İSTANBUL-Rekor Deneme</v>
      </c>
      <c r="L250" s="119" t="e">
        <f>#REF!</f>
        <v>#REF!</v>
      </c>
      <c r="M250" s="119" t="s">
        <v>229</v>
      </c>
    </row>
    <row r="251" spans="1:13" s="211" customFormat="1" ht="28.5" customHeight="1" x14ac:dyDescent="0.2">
      <c r="A251" s="113">
        <v>639</v>
      </c>
      <c r="B251" s="123" t="s">
        <v>183</v>
      </c>
      <c r="C251" s="114" t="e">
        <f>#REF!</f>
        <v>#REF!</v>
      </c>
      <c r="D251" s="118" t="e">
        <f>#REF!</f>
        <v>#REF!</v>
      </c>
      <c r="E251" s="118" t="e">
        <f>#REF!</f>
        <v>#REF!</v>
      </c>
      <c r="F251" s="120" t="e">
        <f>#REF!</f>
        <v>#REF!</v>
      </c>
      <c r="G251" s="121" t="e">
        <f>#REF!</f>
        <v>#REF!</v>
      </c>
      <c r="H251" s="121" t="s">
        <v>162</v>
      </c>
      <c r="I251" s="121" t="e">
        <f>#REF!</f>
        <v>#REF!</v>
      </c>
      <c r="J251" s="115" t="str">
        <f>'YARIŞMA BİLGİLERİ'!$F$21</f>
        <v>Büyük Erkekler</v>
      </c>
      <c r="K251" s="118" t="str">
        <f t="shared" si="4"/>
        <v>İSTANBUL-Rekor Deneme</v>
      </c>
      <c r="L251" s="119" t="e">
        <f>#REF!</f>
        <v>#REF!</v>
      </c>
      <c r="M251" s="119" t="s">
        <v>229</v>
      </c>
    </row>
    <row r="252" spans="1:13" s="211" customFormat="1" ht="28.5" customHeight="1" x14ac:dyDescent="0.2">
      <c r="A252" s="113">
        <v>655</v>
      </c>
      <c r="B252" s="123" t="s">
        <v>196</v>
      </c>
      <c r="C252" s="114" t="e">
        <f>#REF!</f>
        <v>#REF!</v>
      </c>
      <c r="D252" s="118" t="e">
        <f>#REF!</f>
        <v>#REF!</v>
      </c>
      <c r="E252" s="118" t="e">
        <f>#REF!</f>
        <v>#REF!</v>
      </c>
      <c r="F252" s="159" t="e">
        <f>#REF!</f>
        <v>#REF!</v>
      </c>
      <c r="G252" s="116" t="e">
        <f>#REF!</f>
        <v>#REF!</v>
      </c>
      <c r="H252" s="115" t="s">
        <v>196</v>
      </c>
      <c r="I252" s="121"/>
      <c r="J252" s="115" t="str">
        <f>'YARIŞMA BİLGİLERİ'!$F$21</f>
        <v>Büyük Erkekler</v>
      </c>
      <c r="K252" s="118" t="str">
        <f t="shared" si="4"/>
        <v>İSTANBUL-Rekor Deneme</v>
      </c>
      <c r="L252" s="119" t="e">
        <f>#REF!</f>
        <v>#REF!</v>
      </c>
      <c r="M252" s="119" t="s">
        <v>229</v>
      </c>
    </row>
    <row r="253" spans="1:13" s="211" customFormat="1" ht="28.5" customHeight="1" x14ac:dyDescent="0.2">
      <c r="A253" s="113">
        <v>656</v>
      </c>
      <c r="B253" s="123" t="s">
        <v>196</v>
      </c>
      <c r="C253" s="114" t="e">
        <f>#REF!</f>
        <v>#REF!</v>
      </c>
      <c r="D253" s="118" t="e">
        <f>#REF!</f>
        <v>#REF!</v>
      </c>
      <c r="E253" s="118" t="e">
        <f>#REF!</f>
        <v>#REF!</v>
      </c>
      <c r="F253" s="159" t="e">
        <f>#REF!</f>
        <v>#REF!</v>
      </c>
      <c r="G253" s="116" t="e">
        <f>#REF!</f>
        <v>#REF!</v>
      </c>
      <c r="H253" s="115" t="s">
        <v>196</v>
      </c>
      <c r="I253" s="121"/>
      <c r="J253" s="115" t="str">
        <f>'YARIŞMA BİLGİLERİ'!$F$21</f>
        <v>Büyük Erkekler</v>
      </c>
      <c r="K253" s="118" t="str">
        <f t="shared" si="4"/>
        <v>İSTANBUL-Rekor Deneme</v>
      </c>
      <c r="L253" s="119" t="e">
        <f>#REF!</f>
        <v>#REF!</v>
      </c>
      <c r="M253" s="119" t="s">
        <v>229</v>
      </c>
    </row>
    <row r="254" spans="1:13" s="211" customFormat="1" ht="28.5" customHeight="1" x14ac:dyDescent="0.2">
      <c r="A254" s="113">
        <v>657</v>
      </c>
      <c r="B254" s="123" t="s">
        <v>196</v>
      </c>
      <c r="C254" s="114" t="e">
        <f>#REF!</f>
        <v>#REF!</v>
      </c>
      <c r="D254" s="118" t="e">
        <f>#REF!</f>
        <v>#REF!</v>
      </c>
      <c r="E254" s="118" t="e">
        <f>#REF!</f>
        <v>#REF!</v>
      </c>
      <c r="F254" s="159" t="e">
        <f>#REF!</f>
        <v>#REF!</v>
      </c>
      <c r="G254" s="116" t="e">
        <f>#REF!</f>
        <v>#REF!</v>
      </c>
      <c r="H254" s="115" t="s">
        <v>196</v>
      </c>
      <c r="I254" s="121"/>
      <c r="J254" s="115" t="str">
        <f>'YARIŞMA BİLGİLERİ'!$F$21</f>
        <v>Büyük Erkekler</v>
      </c>
      <c r="K254" s="118" t="str">
        <f t="shared" si="4"/>
        <v>İSTANBUL-Rekor Deneme</v>
      </c>
      <c r="L254" s="119" t="e">
        <f>#REF!</f>
        <v>#REF!</v>
      </c>
      <c r="M254" s="119" t="s">
        <v>229</v>
      </c>
    </row>
    <row r="255" spans="1:13" s="211" customFormat="1" ht="28.5" customHeight="1" x14ac:dyDescent="0.2">
      <c r="A255" s="113">
        <v>658</v>
      </c>
      <c r="B255" s="123" t="s">
        <v>196</v>
      </c>
      <c r="C255" s="114" t="e">
        <f>#REF!</f>
        <v>#REF!</v>
      </c>
      <c r="D255" s="118" t="e">
        <f>#REF!</f>
        <v>#REF!</v>
      </c>
      <c r="E255" s="118" t="e">
        <f>#REF!</f>
        <v>#REF!</v>
      </c>
      <c r="F255" s="159" t="e">
        <f>#REF!</f>
        <v>#REF!</v>
      </c>
      <c r="G255" s="116" t="e">
        <f>#REF!</f>
        <v>#REF!</v>
      </c>
      <c r="H255" s="115" t="s">
        <v>196</v>
      </c>
      <c r="I255" s="121"/>
      <c r="J255" s="115" t="str">
        <f>'YARIŞMA BİLGİLERİ'!$F$21</f>
        <v>Büyük Erkekler</v>
      </c>
      <c r="K255" s="118" t="str">
        <f t="shared" si="4"/>
        <v>İSTANBUL-Rekor Deneme</v>
      </c>
      <c r="L255" s="119" t="e">
        <f>#REF!</f>
        <v>#REF!</v>
      </c>
      <c r="M255" s="119" t="s">
        <v>229</v>
      </c>
    </row>
    <row r="256" spans="1:13" s="211" customFormat="1" ht="28.5" customHeight="1" x14ac:dyDescent="0.2">
      <c r="A256" s="113">
        <v>659</v>
      </c>
      <c r="B256" s="123" t="s">
        <v>196</v>
      </c>
      <c r="C256" s="114" t="e">
        <f>#REF!</f>
        <v>#REF!</v>
      </c>
      <c r="D256" s="118" t="e">
        <f>#REF!</f>
        <v>#REF!</v>
      </c>
      <c r="E256" s="118" t="e">
        <f>#REF!</f>
        <v>#REF!</v>
      </c>
      <c r="F256" s="159" t="e">
        <f>#REF!</f>
        <v>#REF!</v>
      </c>
      <c r="G256" s="116" t="e">
        <f>#REF!</f>
        <v>#REF!</v>
      </c>
      <c r="H256" s="115" t="s">
        <v>196</v>
      </c>
      <c r="I256" s="121"/>
      <c r="J256" s="115" t="str">
        <f>'YARIŞMA BİLGİLERİ'!$F$21</f>
        <v>Büyük Erkekler</v>
      </c>
      <c r="K256" s="118" t="str">
        <f t="shared" si="4"/>
        <v>İSTANBUL-Rekor Deneme</v>
      </c>
      <c r="L256" s="119" t="e">
        <f>#REF!</f>
        <v>#REF!</v>
      </c>
      <c r="M256" s="119" t="s">
        <v>229</v>
      </c>
    </row>
    <row r="257" spans="1:13" s="212" customFormat="1" ht="28.5" customHeight="1" x14ac:dyDescent="0.2">
      <c r="A257" s="113">
        <v>675</v>
      </c>
      <c r="B257" s="123" t="s">
        <v>196</v>
      </c>
      <c r="C257" s="114" t="e">
        <f>#REF!</f>
        <v>#REF!</v>
      </c>
      <c r="D257" s="118" t="e">
        <f>#REF!</f>
        <v>#REF!</v>
      </c>
      <c r="E257" s="118" t="e">
        <f>#REF!</f>
        <v>#REF!</v>
      </c>
      <c r="F257" s="159" t="e">
        <f>#REF!</f>
        <v>#REF!</v>
      </c>
      <c r="G257" s="116" t="e">
        <f>#REF!</f>
        <v>#REF!</v>
      </c>
      <c r="H257" s="115" t="s">
        <v>196</v>
      </c>
      <c r="I257" s="121"/>
      <c r="J257" s="115" t="str">
        <f>'YARIŞMA BİLGİLERİ'!$F$21</f>
        <v>Büyük Erkekler</v>
      </c>
      <c r="K257" s="118" t="str">
        <f t="shared" si="4"/>
        <v>İSTANBUL-Rekor Deneme</v>
      </c>
      <c r="L257" s="119" t="e">
        <f>#REF!</f>
        <v>#REF!</v>
      </c>
      <c r="M257" s="119" t="s">
        <v>229</v>
      </c>
    </row>
    <row r="258" spans="1:13" s="212" customFormat="1" ht="28.5" customHeight="1" x14ac:dyDescent="0.2">
      <c r="A258" s="113">
        <v>676</v>
      </c>
      <c r="B258" s="123" t="s">
        <v>196</v>
      </c>
      <c r="C258" s="114" t="e">
        <f>#REF!</f>
        <v>#REF!</v>
      </c>
      <c r="D258" s="118" t="e">
        <f>#REF!</f>
        <v>#REF!</v>
      </c>
      <c r="E258" s="118" t="e">
        <f>#REF!</f>
        <v>#REF!</v>
      </c>
      <c r="F258" s="159" t="e">
        <f>#REF!</f>
        <v>#REF!</v>
      </c>
      <c r="G258" s="116" t="e">
        <f>#REF!</f>
        <v>#REF!</v>
      </c>
      <c r="H258" s="115" t="s">
        <v>196</v>
      </c>
      <c r="I258" s="121"/>
      <c r="J258" s="115" t="str">
        <f>'YARIŞMA BİLGİLERİ'!$F$21</f>
        <v>Büyük Erkekler</v>
      </c>
      <c r="K258" s="118" t="str">
        <f t="shared" si="4"/>
        <v>İSTANBUL-Rekor Deneme</v>
      </c>
      <c r="L258" s="119" t="e">
        <f>#REF!</f>
        <v>#REF!</v>
      </c>
      <c r="M258" s="119" t="s">
        <v>229</v>
      </c>
    </row>
    <row r="259" spans="1:13" s="212" customFormat="1" ht="28.5" customHeight="1" x14ac:dyDescent="0.2">
      <c r="A259" s="113">
        <v>677</v>
      </c>
      <c r="B259" s="123" t="s">
        <v>196</v>
      </c>
      <c r="C259" s="114" t="e">
        <f>#REF!</f>
        <v>#REF!</v>
      </c>
      <c r="D259" s="118" t="e">
        <f>#REF!</f>
        <v>#REF!</v>
      </c>
      <c r="E259" s="118" t="e">
        <f>#REF!</f>
        <v>#REF!</v>
      </c>
      <c r="F259" s="159" t="e">
        <f>#REF!</f>
        <v>#REF!</v>
      </c>
      <c r="G259" s="116" t="e">
        <f>#REF!</f>
        <v>#REF!</v>
      </c>
      <c r="H259" s="115" t="s">
        <v>196</v>
      </c>
      <c r="I259" s="121"/>
      <c r="J259" s="115" t="str">
        <f>'YARIŞMA BİLGİLERİ'!$F$21</f>
        <v>Büyük Erkekler</v>
      </c>
      <c r="K259" s="118" t="str">
        <f t="shared" si="4"/>
        <v>İSTANBUL-Rekor Deneme</v>
      </c>
      <c r="L259" s="119" t="e">
        <f>#REF!</f>
        <v>#REF!</v>
      </c>
      <c r="M259" s="119" t="s">
        <v>229</v>
      </c>
    </row>
    <row r="260" spans="1:13" s="212" customFormat="1" ht="28.5" customHeight="1" x14ac:dyDescent="0.2">
      <c r="A260" s="113">
        <v>678</v>
      </c>
      <c r="B260" s="123" t="s">
        <v>196</v>
      </c>
      <c r="C260" s="114" t="e">
        <f>#REF!</f>
        <v>#REF!</v>
      </c>
      <c r="D260" s="118" t="e">
        <f>#REF!</f>
        <v>#REF!</v>
      </c>
      <c r="E260" s="118" t="e">
        <f>#REF!</f>
        <v>#REF!</v>
      </c>
      <c r="F260" s="159" t="e">
        <f>#REF!</f>
        <v>#REF!</v>
      </c>
      <c r="G260" s="116" t="e">
        <f>#REF!</f>
        <v>#REF!</v>
      </c>
      <c r="H260" s="115" t="s">
        <v>196</v>
      </c>
      <c r="I260" s="121"/>
      <c r="J260" s="115" t="str">
        <f>'YARIŞMA BİLGİLERİ'!$F$21</f>
        <v>Büyük Erkekler</v>
      </c>
      <c r="K260" s="118" t="str">
        <f t="shared" si="4"/>
        <v>İSTANBUL-Rekor Deneme</v>
      </c>
      <c r="L260" s="119" t="e">
        <f>#REF!</f>
        <v>#REF!</v>
      </c>
      <c r="M260" s="119" t="s">
        <v>229</v>
      </c>
    </row>
    <row r="261" spans="1:13" s="212" customFormat="1" ht="28.5" customHeight="1" x14ac:dyDescent="0.2">
      <c r="A261" s="113">
        <v>679</v>
      </c>
      <c r="B261" s="123" t="s">
        <v>196</v>
      </c>
      <c r="C261" s="114" t="e">
        <f>#REF!</f>
        <v>#REF!</v>
      </c>
      <c r="D261" s="118" t="e">
        <f>#REF!</f>
        <v>#REF!</v>
      </c>
      <c r="E261" s="118" t="e">
        <f>#REF!</f>
        <v>#REF!</v>
      </c>
      <c r="F261" s="159" t="e">
        <f>#REF!</f>
        <v>#REF!</v>
      </c>
      <c r="G261" s="116" t="e">
        <f>#REF!</f>
        <v>#REF!</v>
      </c>
      <c r="H261" s="115" t="s">
        <v>196</v>
      </c>
      <c r="I261" s="121"/>
      <c r="J261" s="115" t="str">
        <f>'YARIŞMA BİLGİLERİ'!$F$21</f>
        <v>Büyük Erkekler</v>
      </c>
      <c r="K261" s="118" t="str">
        <f t="shared" si="4"/>
        <v>İSTANBUL-Rekor Deneme</v>
      </c>
      <c r="L261" s="119" t="e">
        <f>#REF!</f>
        <v>#REF!</v>
      </c>
      <c r="M261" s="119" t="s">
        <v>229</v>
      </c>
    </row>
    <row r="262" spans="1:13" ht="24.75" customHeight="1" x14ac:dyDescent="0.2">
      <c r="A262" s="113">
        <v>690</v>
      </c>
      <c r="B262" s="183" t="s">
        <v>218</v>
      </c>
      <c r="C262" s="185" t="e">
        <f>#REF!</f>
        <v>#REF!</v>
      </c>
      <c r="D262" s="187" t="e">
        <f>#REF!</f>
        <v>#REF!</v>
      </c>
      <c r="E262" s="187" t="e">
        <f>#REF!</f>
        <v>#REF!</v>
      </c>
      <c r="F262" s="188" t="e">
        <f>#REF!</f>
        <v>#REF!</v>
      </c>
      <c r="G262" s="186" t="e">
        <f>#REF!</f>
        <v>#REF!</v>
      </c>
      <c r="H262" s="121" t="s">
        <v>194</v>
      </c>
      <c r="I262" s="209"/>
      <c r="J262" s="115" t="str">
        <f>'YARIŞMA BİLGİLERİ'!$F$21</f>
        <v>Büyük Erkekler</v>
      </c>
      <c r="K262" s="210" t="str">
        <f t="shared" si="4"/>
        <v>İSTANBUL-Rekor Deneme</v>
      </c>
      <c r="L262" s="119" t="e">
        <f>#REF!</f>
        <v>#REF!</v>
      </c>
      <c r="M262" s="119" t="s">
        <v>229</v>
      </c>
    </row>
    <row r="263" spans="1:13" ht="24.75" customHeight="1" x14ac:dyDescent="0.2">
      <c r="A263" s="113">
        <v>691</v>
      </c>
      <c r="B263" s="183" t="s">
        <v>218</v>
      </c>
      <c r="C263" s="185" t="e">
        <f>#REF!</f>
        <v>#REF!</v>
      </c>
      <c r="D263" s="187" t="e">
        <f>#REF!</f>
        <v>#REF!</v>
      </c>
      <c r="E263" s="187" t="e">
        <f>#REF!</f>
        <v>#REF!</v>
      </c>
      <c r="F263" s="188" t="e">
        <f>#REF!</f>
        <v>#REF!</v>
      </c>
      <c r="G263" s="186" t="e">
        <f>#REF!</f>
        <v>#REF!</v>
      </c>
      <c r="H263" s="121" t="s">
        <v>194</v>
      </c>
      <c r="I263" s="209"/>
      <c r="J263" s="115" t="str">
        <f>'YARIŞMA BİLGİLERİ'!$F$21</f>
        <v>Büyük Erkekler</v>
      </c>
      <c r="K263" s="210" t="str">
        <f t="shared" si="4"/>
        <v>İSTANBUL-Rekor Deneme</v>
      </c>
      <c r="L263" s="119" t="e">
        <f>#REF!</f>
        <v>#REF!</v>
      </c>
      <c r="M263" s="119" t="s">
        <v>229</v>
      </c>
    </row>
    <row r="264" spans="1:13" ht="24.75" customHeight="1" x14ac:dyDescent="0.2">
      <c r="A264" s="113">
        <v>692</v>
      </c>
      <c r="B264" s="183" t="s">
        <v>218</v>
      </c>
      <c r="C264" s="185" t="e">
        <f>#REF!</f>
        <v>#REF!</v>
      </c>
      <c r="D264" s="187" t="e">
        <f>#REF!</f>
        <v>#REF!</v>
      </c>
      <c r="E264" s="187" t="e">
        <f>#REF!</f>
        <v>#REF!</v>
      </c>
      <c r="F264" s="188" t="e">
        <f>#REF!</f>
        <v>#REF!</v>
      </c>
      <c r="G264" s="186" t="e">
        <f>#REF!</f>
        <v>#REF!</v>
      </c>
      <c r="H264" s="121" t="s">
        <v>194</v>
      </c>
      <c r="I264" s="209"/>
      <c r="J264" s="115" t="str">
        <f>'YARIŞMA BİLGİLERİ'!$F$21</f>
        <v>Büyük Erkekler</v>
      </c>
      <c r="K264" s="210" t="str">
        <f t="shared" si="4"/>
        <v>İSTANBUL-Rekor Deneme</v>
      </c>
      <c r="L264" s="119" t="e">
        <f>#REF!</f>
        <v>#REF!</v>
      </c>
      <c r="M264" s="119" t="s">
        <v>229</v>
      </c>
    </row>
    <row r="265" spans="1:13" ht="24.75" customHeight="1" x14ac:dyDescent="0.2">
      <c r="A265" s="113">
        <v>693</v>
      </c>
      <c r="B265" s="183" t="s">
        <v>218</v>
      </c>
      <c r="C265" s="185" t="e">
        <f>#REF!</f>
        <v>#REF!</v>
      </c>
      <c r="D265" s="187" t="e">
        <f>#REF!</f>
        <v>#REF!</v>
      </c>
      <c r="E265" s="187" t="e">
        <f>#REF!</f>
        <v>#REF!</v>
      </c>
      <c r="F265" s="188" t="e">
        <f>#REF!</f>
        <v>#REF!</v>
      </c>
      <c r="G265" s="186" t="e">
        <f>#REF!</f>
        <v>#REF!</v>
      </c>
      <c r="H265" s="121" t="s">
        <v>194</v>
      </c>
      <c r="I265" s="209"/>
      <c r="J265" s="115" t="str">
        <f>'YARIŞMA BİLGİLERİ'!$F$21</f>
        <v>Büyük Erkekler</v>
      </c>
      <c r="K265" s="210" t="str">
        <f t="shared" si="4"/>
        <v>İSTANBUL-Rekor Deneme</v>
      </c>
      <c r="L265" s="119" t="e">
        <f>#REF!</f>
        <v>#REF!</v>
      </c>
      <c r="M265" s="119" t="s">
        <v>229</v>
      </c>
    </row>
    <row r="266" spans="1:13" ht="24.75" customHeight="1" x14ac:dyDescent="0.2">
      <c r="A266" s="113">
        <v>694</v>
      </c>
      <c r="B266" s="183" t="s">
        <v>218</v>
      </c>
      <c r="C266" s="185" t="e">
        <f>#REF!</f>
        <v>#REF!</v>
      </c>
      <c r="D266" s="187" t="e">
        <f>#REF!</f>
        <v>#REF!</v>
      </c>
      <c r="E266" s="187" t="e">
        <f>#REF!</f>
        <v>#REF!</v>
      </c>
      <c r="F266" s="188" t="e">
        <f>#REF!</f>
        <v>#REF!</v>
      </c>
      <c r="G266" s="186" t="e">
        <f>#REF!</f>
        <v>#REF!</v>
      </c>
      <c r="H266" s="121" t="s">
        <v>194</v>
      </c>
      <c r="I266" s="209"/>
      <c r="J266" s="115" t="str">
        <f>'YARIŞMA BİLGİLERİ'!$F$21</f>
        <v>Büyük Erkekler</v>
      </c>
      <c r="K266" s="210" t="str">
        <f t="shared" si="4"/>
        <v>İSTANBUL-Rekor Deneme</v>
      </c>
      <c r="L266" s="119" t="e">
        <f>#REF!</f>
        <v>#REF!</v>
      </c>
      <c r="M266" s="119" t="s">
        <v>229</v>
      </c>
    </row>
    <row r="267" spans="1:13" ht="24.75" customHeight="1" x14ac:dyDescent="0.2">
      <c r="A267" s="113">
        <v>695</v>
      </c>
      <c r="B267" s="183" t="s">
        <v>218</v>
      </c>
      <c r="C267" s="185" t="e">
        <f>#REF!</f>
        <v>#REF!</v>
      </c>
      <c r="D267" s="187" t="e">
        <f>#REF!</f>
        <v>#REF!</v>
      </c>
      <c r="E267" s="187" t="e">
        <f>#REF!</f>
        <v>#REF!</v>
      </c>
      <c r="F267" s="188" t="e">
        <f>#REF!</f>
        <v>#REF!</v>
      </c>
      <c r="G267" s="186" t="e">
        <f>#REF!</f>
        <v>#REF!</v>
      </c>
      <c r="H267" s="121" t="s">
        <v>194</v>
      </c>
      <c r="I267" s="209"/>
      <c r="J267" s="115" t="str">
        <f>'YARIŞMA BİLGİLERİ'!$F$21</f>
        <v>Büyük Erkekler</v>
      </c>
      <c r="K267" s="210" t="str">
        <f t="shared" si="4"/>
        <v>İSTANBUL-Rekor Deneme</v>
      </c>
      <c r="L267" s="119" t="e">
        <f>#REF!</f>
        <v>#REF!</v>
      </c>
      <c r="M267" s="119" t="s">
        <v>229</v>
      </c>
    </row>
    <row r="268" spans="1:13" ht="24.75" customHeight="1" x14ac:dyDescent="0.2">
      <c r="A268" s="113">
        <v>696</v>
      </c>
      <c r="B268" s="183" t="s">
        <v>218</v>
      </c>
      <c r="C268" s="185" t="e">
        <f>#REF!</f>
        <v>#REF!</v>
      </c>
      <c r="D268" s="187" t="e">
        <f>#REF!</f>
        <v>#REF!</v>
      </c>
      <c r="E268" s="187" t="e">
        <f>#REF!</f>
        <v>#REF!</v>
      </c>
      <c r="F268" s="188" t="e">
        <f>#REF!</f>
        <v>#REF!</v>
      </c>
      <c r="G268" s="186" t="e">
        <f>#REF!</f>
        <v>#REF!</v>
      </c>
      <c r="H268" s="121" t="s">
        <v>194</v>
      </c>
      <c r="I268" s="209"/>
      <c r="J268" s="115" t="str">
        <f>'YARIŞMA BİLGİLERİ'!$F$21</f>
        <v>Büyük Erkekler</v>
      </c>
      <c r="K268" s="210" t="str">
        <f t="shared" si="4"/>
        <v>İSTANBUL-Rekor Deneme</v>
      </c>
      <c r="L268" s="119" t="e">
        <f>#REF!</f>
        <v>#REF!</v>
      </c>
      <c r="M268" s="119" t="s">
        <v>229</v>
      </c>
    </row>
    <row r="269" spans="1:13" ht="24.75" customHeight="1" x14ac:dyDescent="0.2">
      <c r="A269" s="113">
        <v>697</v>
      </c>
      <c r="B269" s="183" t="s">
        <v>218</v>
      </c>
      <c r="C269" s="185" t="e">
        <f>#REF!</f>
        <v>#REF!</v>
      </c>
      <c r="D269" s="187" t="e">
        <f>#REF!</f>
        <v>#REF!</v>
      </c>
      <c r="E269" s="187" t="e">
        <f>#REF!</f>
        <v>#REF!</v>
      </c>
      <c r="F269" s="188" t="e">
        <f>#REF!</f>
        <v>#REF!</v>
      </c>
      <c r="G269" s="186" t="e">
        <f>#REF!</f>
        <v>#REF!</v>
      </c>
      <c r="H269" s="121" t="s">
        <v>194</v>
      </c>
      <c r="I269" s="209"/>
      <c r="J269" s="115" t="str">
        <f>'YARIŞMA BİLGİLERİ'!$F$21</f>
        <v>Büyük Erkekler</v>
      </c>
      <c r="K269" s="210" t="str">
        <f t="shared" si="4"/>
        <v>İSTANBUL-Rekor Deneme</v>
      </c>
      <c r="L269" s="119" t="e">
        <f>#REF!</f>
        <v>#REF!</v>
      </c>
      <c r="M269" s="119" t="s">
        <v>229</v>
      </c>
    </row>
    <row r="270" spans="1:13" ht="24.75" customHeight="1" x14ac:dyDescent="0.2">
      <c r="A270" s="113">
        <v>698</v>
      </c>
      <c r="B270" s="183" t="s">
        <v>218</v>
      </c>
      <c r="C270" s="185" t="e">
        <f>#REF!</f>
        <v>#REF!</v>
      </c>
      <c r="D270" s="187" t="e">
        <f>#REF!</f>
        <v>#REF!</v>
      </c>
      <c r="E270" s="187" t="e">
        <f>#REF!</f>
        <v>#REF!</v>
      </c>
      <c r="F270" s="188" t="e">
        <f>#REF!</f>
        <v>#REF!</v>
      </c>
      <c r="G270" s="186" t="e">
        <f>#REF!</f>
        <v>#REF!</v>
      </c>
      <c r="H270" s="121" t="s">
        <v>194</v>
      </c>
      <c r="I270" s="209"/>
      <c r="J270" s="115" t="str">
        <f>'YARIŞMA BİLGİLERİ'!$F$21</f>
        <v>Büyük Erkekler</v>
      </c>
      <c r="K270" s="210" t="str">
        <f t="shared" si="4"/>
        <v>İSTANBUL-Rekor Deneme</v>
      </c>
      <c r="L270" s="119" t="e">
        <f>#REF!</f>
        <v>#REF!</v>
      </c>
      <c r="M270" s="119" t="s">
        <v>229</v>
      </c>
    </row>
    <row r="271" spans="1:13" ht="24.75" customHeight="1" x14ac:dyDescent="0.2">
      <c r="A271" s="113">
        <v>699</v>
      </c>
      <c r="B271" s="183" t="s">
        <v>218</v>
      </c>
      <c r="C271" s="185" t="e">
        <f>#REF!</f>
        <v>#REF!</v>
      </c>
      <c r="D271" s="187" t="e">
        <f>#REF!</f>
        <v>#REF!</v>
      </c>
      <c r="E271" s="187" t="e">
        <f>#REF!</f>
        <v>#REF!</v>
      </c>
      <c r="F271" s="188" t="e">
        <f>#REF!</f>
        <v>#REF!</v>
      </c>
      <c r="G271" s="186" t="e">
        <f>#REF!</f>
        <v>#REF!</v>
      </c>
      <c r="H271" s="121" t="s">
        <v>194</v>
      </c>
      <c r="I271" s="209"/>
      <c r="J271" s="115" t="str">
        <f>'YARIŞMA BİLGİLERİ'!$F$21</f>
        <v>Büyük Erkekler</v>
      </c>
      <c r="K271" s="210" t="str">
        <f t="shared" si="4"/>
        <v>İSTANBUL-Rekor Deneme</v>
      </c>
      <c r="L271" s="119" t="e">
        <f>#REF!</f>
        <v>#REF!</v>
      </c>
      <c r="M271" s="119" t="s">
        <v>229</v>
      </c>
    </row>
    <row r="272" spans="1:13" ht="24.75" customHeight="1" x14ac:dyDescent="0.2">
      <c r="A272" s="113">
        <v>700</v>
      </c>
      <c r="B272" s="183" t="s">
        <v>218</v>
      </c>
      <c r="C272" s="185" t="e">
        <f>#REF!</f>
        <v>#REF!</v>
      </c>
      <c r="D272" s="187" t="e">
        <f>#REF!</f>
        <v>#REF!</v>
      </c>
      <c r="E272" s="187" t="e">
        <f>#REF!</f>
        <v>#REF!</v>
      </c>
      <c r="F272" s="188" t="e">
        <f>#REF!</f>
        <v>#REF!</v>
      </c>
      <c r="G272" s="186" t="e">
        <f>#REF!</f>
        <v>#REF!</v>
      </c>
      <c r="H272" s="121" t="s">
        <v>194</v>
      </c>
      <c r="I272" s="209"/>
      <c r="J272" s="115" t="str">
        <f>'YARIŞMA BİLGİLERİ'!$F$21</f>
        <v>Büyük Erkekler</v>
      </c>
      <c r="K272" s="210" t="str">
        <f t="shared" si="4"/>
        <v>İSTANBUL-Rekor Deneme</v>
      </c>
      <c r="L272" s="119" t="e">
        <f>#REF!</f>
        <v>#REF!</v>
      </c>
      <c r="M272" s="119" t="s">
        <v>229</v>
      </c>
    </row>
    <row r="273" spans="1:13" ht="24.75" customHeight="1" x14ac:dyDescent="0.2">
      <c r="A273" s="113">
        <v>701</v>
      </c>
      <c r="B273" s="183" t="s">
        <v>218</v>
      </c>
      <c r="C273" s="185" t="e">
        <f>#REF!</f>
        <v>#REF!</v>
      </c>
      <c r="D273" s="187" t="e">
        <f>#REF!</f>
        <v>#REF!</v>
      </c>
      <c r="E273" s="187" t="e">
        <f>#REF!</f>
        <v>#REF!</v>
      </c>
      <c r="F273" s="188" t="e">
        <f>#REF!</f>
        <v>#REF!</v>
      </c>
      <c r="G273" s="186" t="e">
        <f>#REF!</f>
        <v>#REF!</v>
      </c>
      <c r="H273" s="121" t="s">
        <v>194</v>
      </c>
      <c r="I273" s="209"/>
      <c r="J273" s="115" t="str">
        <f>'YARIŞMA BİLGİLERİ'!$F$21</f>
        <v>Büyük Erkekler</v>
      </c>
      <c r="K273" s="210" t="str">
        <f t="shared" si="4"/>
        <v>İSTANBUL-Rekor Deneme</v>
      </c>
      <c r="L273" s="119" t="e">
        <f>#REF!</f>
        <v>#REF!</v>
      </c>
      <c r="M273" s="119" t="s">
        <v>229</v>
      </c>
    </row>
    <row r="274" spans="1:13" ht="24.75" customHeight="1" x14ac:dyDescent="0.2">
      <c r="A274" s="113">
        <v>702</v>
      </c>
      <c r="B274" s="183" t="s">
        <v>218</v>
      </c>
      <c r="C274" s="185" t="e">
        <f>#REF!</f>
        <v>#REF!</v>
      </c>
      <c r="D274" s="187" t="e">
        <f>#REF!</f>
        <v>#REF!</v>
      </c>
      <c r="E274" s="187" t="e">
        <f>#REF!</f>
        <v>#REF!</v>
      </c>
      <c r="F274" s="188" t="e">
        <f>#REF!</f>
        <v>#REF!</v>
      </c>
      <c r="G274" s="186" t="e">
        <f>#REF!</f>
        <v>#REF!</v>
      </c>
      <c r="H274" s="121" t="s">
        <v>194</v>
      </c>
      <c r="I274" s="209"/>
      <c r="J274" s="115" t="str">
        <f>'YARIŞMA BİLGİLERİ'!$F$21</f>
        <v>Büyük Erkekler</v>
      </c>
      <c r="K274" s="210" t="str">
        <f t="shared" si="4"/>
        <v>İSTANBUL-Rekor Deneme</v>
      </c>
      <c r="L274" s="119" t="e">
        <f>#REF!</f>
        <v>#REF!</v>
      </c>
      <c r="M274" s="119" t="s">
        <v>229</v>
      </c>
    </row>
    <row r="275" spans="1:13" ht="24.75" customHeight="1" x14ac:dyDescent="0.2">
      <c r="A275" s="113">
        <v>737</v>
      </c>
      <c r="B275" s="183" t="s">
        <v>218</v>
      </c>
      <c r="C275" s="185" t="e">
        <f>#REF!</f>
        <v>#REF!</v>
      </c>
      <c r="D275" s="187" t="e">
        <f>#REF!</f>
        <v>#REF!</v>
      </c>
      <c r="E275" s="187" t="e">
        <f>#REF!</f>
        <v>#REF!</v>
      </c>
      <c r="F275" s="188" t="e">
        <f>#REF!</f>
        <v>#REF!</v>
      </c>
      <c r="G275" s="186" t="e">
        <f>#REF!</f>
        <v>#REF!</v>
      </c>
      <c r="H275" s="121" t="s">
        <v>194</v>
      </c>
      <c r="I275" s="209"/>
      <c r="J275" s="115" t="str">
        <f>'YARIŞMA BİLGİLERİ'!$F$21</f>
        <v>Büyük Erkekler</v>
      </c>
      <c r="K275" s="210" t="str">
        <f t="shared" si="4"/>
        <v>İSTANBUL-Rekor Deneme</v>
      </c>
      <c r="L275" s="119" t="e">
        <f>#REF!</f>
        <v>#REF!</v>
      </c>
      <c r="M275" s="119" t="s">
        <v>229</v>
      </c>
    </row>
    <row r="276" spans="1:13" ht="24.75" customHeight="1" x14ac:dyDescent="0.2">
      <c r="A276" s="113">
        <v>738</v>
      </c>
      <c r="B276" s="183" t="s">
        <v>218</v>
      </c>
      <c r="C276" s="185" t="e">
        <f>#REF!</f>
        <v>#REF!</v>
      </c>
      <c r="D276" s="187" t="e">
        <f>#REF!</f>
        <v>#REF!</v>
      </c>
      <c r="E276" s="187" t="e">
        <f>#REF!</f>
        <v>#REF!</v>
      </c>
      <c r="F276" s="188" t="e">
        <f>#REF!</f>
        <v>#REF!</v>
      </c>
      <c r="G276" s="186" t="e">
        <f>#REF!</f>
        <v>#REF!</v>
      </c>
      <c r="H276" s="121" t="s">
        <v>194</v>
      </c>
      <c r="I276" s="209"/>
      <c r="J276" s="115" t="str">
        <f>'YARIŞMA BİLGİLERİ'!$F$21</f>
        <v>Büyük Erkekler</v>
      </c>
      <c r="K276" s="210" t="str">
        <f t="shared" si="4"/>
        <v>İSTANBUL-Rekor Deneme</v>
      </c>
      <c r="L276" s="119" t="e">
        <f>#REF!</f>
        <v>#REF!</v>
      </c>
      <c r="M276" s="119" t="s">
        <v>229</v>
      </c>
    </row>
    <row r="277" spans="1:13" ht="24.75" customHeight="1" x14ac:dyDescent="0.2">
      <c r="A277" s="113">
        <v>739</v>
      </c>
      <c r="B277" s="183" t="s">
        <v>218</v>
      </c>
      <c r="C277" s="185" t="e">
        <f>#REF!</f>
        <v>#REF!</v>
      </c>
      <c r="D277" s="187" t="e">
        <f>#REF!</f>
        <v>#REF!</v>
      </c>
      <c r="E277" s="187" t="e">
        <f>#REF!</f>
        <v>#REF!</v>
      </c>
      <c r="F277" s="188" t="e">
        <f>#REF!</f>
        <v>#REF!</v>
      </c>
      <c r="G277" s="186" t="e">
        <f>#REF!</f>
        <v>#REF!</v>
      </c>
      <c r="H277" s="121" t="s">
        <v>194</v>
      </c>
      <c r="I277" s="209"/>
      <c r="J277" s="115" t="str">
        <f>'YARIŞMA BİLGİLERİ'!$F$21</f>
        <v>Büyük Erkekler</v>
      </c>
      <c r="K277" s="210" t="str">
        <f t="shared" si="4"/>
        <v>İSTANBUL-Rekor Deneme</v>
      </c>
      <c r="L277" s="119" t="e">
        <f>#REF!</f>
        <v>#REF!</v>
      </c>
      <c r="M277" s="119" t="s">
        <v>229</v>
      </c>
    </row>
    <row r="278" spans="1:13" ht="24.75" customHeight="1" x14ac:dyDescent="0.2">
      <c r="A278" s="113">
        <v>740</v>
      </c>
      <c r="B278" s="183" t="s">
        <v>218</v>
      </c>
      <c r="C278" s="185" t="e">
        <f>#REF!</f>
        <v>#REF!</v>
      </c>
      <c r="D278" s="187" t="e">
        <f>#REF!</f>
        <v>#REF!</v>
      </c>
      <c r="E278" s="187" t="e">
        <f>#REF!</f>
        <v>#REF!</v>
      </c>
      <c r="F278" s="188" t="e">
        <f>#REF!</f>
        <v>#REF!</v>
      </c>
      <c r="G278" s="186" t="e">
        <f>#REF!</f>
        <v>#REF!</v>
      </c>
      <c r="H278" s="121" t="s">
        <v>194</v>
      </c>
      <c r="I278" s="209"/>
      <c r="J278" s="115" t="str">
        <f>'YARIŞMA BİLGİLERİ'!$F$21</f>
        <v>Büyük Erkekler</v>
      </c>
      <c r="K278" s="210" t="str">
        <f t="shared" si="4"/>
        <v>İSTANBUL-Rekor Deneme</v>
      </c>
      <c r="L278" s="119" t="e">
        <f>#REF!</f>
        <v>#REF!</v>
      </c>
      <c r="M278" s="119" t="s">
        <v>229</v>
      </c>
    </row>
    <row r="279" spans="1:13" ht="24.75" customHeight="1" x14ac:dyDescent="0.2">
      <c r="A279" s="113">
        <v>741</v>
      </c>
      <c r="B279" s="183" t="s">
        <v>218</v>
      </c>
      <c r="C279" s="185" t="e">
        <f>#REF!</f>
        <v>#REF!</v>
      </c>
      <c r="D279" s="187" t="e">
        <f>#REF!</f>
        <v>#REF!</v>
      </c>
      <c r="E279" s="187" t="e">
        <f>#REF!</f>
        <v>#REF!</v>
      </c>
      <c r="F279" s="188" t="e">
        <f>#REF!</f>
        <v>#REF!</v>
      </c>
      <c r="G279" s="186" t="e">
        <f>#REF!</f>
        <v>#REF!</v>
      </c>
      <c r="H279" s="121" t="s">
        <v>194</v>
      </c>
      <c r="I279" s="209"/>
      <c r="J279" s="115" t="str">
        <f>'YARIŞMA BİLGİLERİ'!$F$21</f>
        <v>Büyük Erkekler</v>
      </c>
      <c r="K279" s="210" t="str">
        <f t="shared" si="4"/>
        <v>İSTANBUL-Rekor Deneme</v>
      </c>
      <c r="L279" s="119" t="e">
        <f>#REF!</f>
        <v>#REF!</v>
      </c>
      <c r="M279" s="119" t="s">
        <v>229</v>
      </c>
    </row>
    <row r="280" spans="1:13" ht="24.75" customHeight="1" x14ac:dyDescent="0.2">
      <c r="A280" s="113">
        <v>742</v>
      </c>
      <c r="B280" s="183" t="s">
        <v>218</v>
      </c>
      <c r="C280" s="185" t="e">
        <f>#REF!</f>
        <v>#REF!</v>
      </c>
      <c r="D280" s="187" t="e">
        <f>#REF!</f>
        <v>#REF!</v>
      </c>
      <c r="E280" s="187" t="e">
        <f>#REF!</f>
        <v>#REF!</v>
      </c>
      <c r="F280" s="188" t="e">
        <f>#REF!</f>
        <v>#REF!</v>
      </c>
      <c r="G280" s="186" t="e">
        <f>#REF!</f>
        <v>#REF!</v>
      </c>
      <c r="H280" s="121" t="s">
        <v>194</v>
      </c>
      <c r="I280" s="209"/>
      <c r="J280" s="115" t="str">
        <f>'YARIŞMA BİLGİLERİ'!$F$21</f>
        <v>Büyük Erkekler</v>
      </c>
      <c r="K280" s="210" t="str">
        <f t="shared" si="4"/>
        <v>İSTANBUL-Rekor Deneme</v>
      </c>
      <c r="L280" s="119" t="e">
        <f>#REF!</f>
        <v>#REF!</v>
      </c>
      <c r="M280" s="119" t="s">
        <v>229</v>
      </c>
    </row>
    <row r="281" spans="1:13" ht="24.75" customHeight="1" x14ac:dyDescent="0.2">
      <c r="A281" s="113">
        <v>743</v>
      </c>
      <c r="B281" s="183" t="s">
        <v>218</v>
      </c>
      <c r="C281" s="185" t="e">
        <f>#REF!</f>
        <v>#REF!</v>
      </c>
      <c r="D281" s="187" t="e">
        <f>#REF!</f>
        <v>#REF!</v>
      </c>
      <c r="E281" s="187" t="e">
        <f>#REF!</f>
        <v>#REF!</v>
      </c>
      <c r="F281" s="188" t="e">
        <f>#REF!</f>
        <v>#REF!</v>
      </c>
      <c r="G281" s="186" t="e">
        <f>#REF!</f>
        <v>#REF!</v>
      </c>
      <c r="H281" s="121" t="s">
        <v>194</v>
      </c>
      <c r="I281" s="209"/>
      <c r="J281" s="115" t="str">
        <f>'YARIŞMA BİLGİLERİ'!$F$21</f>
        <v>Büyük Erkekler</v>
      </c>
      <c r="K281" s="210" t="str">
        <f t="shared" si="4"/>
        <v>İSTANBUL-Rekor Deneme</v>
      </c>
      <c r="L281" s="119" t="e">
        <f>#REF!</f>
        <v>#REF!</v>
      </c>
      <c r="M281" s="119" t="s">
        <v>229</v>
      </c>
    </row>
    <row r="282" spans="1:13" ht="24.75" customHeight="1" x14ac:dyDescent="0.2">
      <c r="A282" s="113">
        <v>744</v>
      </c>
      <c r="B282" s="183" t="s">
        <v>218</v>
      </c>
      <c r="C282" s="185" t="e">
        <f>#REF!</f>
        <v>#REF!</v>
      </c>
      <c r="D282" s="187" t="e">
        <f>#REF!</f>
        <v>#REF!</v>
      </c>
      <c r="E282" s="187" t="e">
        <f>#REF!</f>
        <v>#REF!</v>
      </c>
      <c r="F282" s="188" t="e">
        <f>#REF!</f>
        <v>#REF!</v>
      </c>
      <c r="G282" s="186" t="e">
        <f>#REF!</f>
        <v>#REF!</v>
      </c>
      <c r="H282" s="121" t="s">
        <v>194</v>
      </c>
      <c r="I282" s="209"/>
      <c r="J282" s="115" t="str">
        <f>'YARIŞMA BİLGİLERİ'!$F$21</f>
        <v>Büyük Erkekler</v>
      </c>
      <c r="K282" s="210" t="str">
        <f t="shared" si="4"/>
        <v>İSTANBUL-Rekor Deneme</v>
      </c>
      <c r="L282" s="119" t="e">
        <f>#REF!</f>
        <v>#REF!</v>
      </c>
      <c r="M282" s="119" t="s">
        <v>229</v>
      </c>
    </row>
    <row r="283" spans="1:13" ht="24.75" customHeight="1" x14ac:dyDescent="0.2">
      <c r="A283" s="113">
        <v>745</v>
      </c>
      <c r="B283" s="183" t="s">
        <v>218</v>
      </c>
      <c r="C283" s="185" t="e">
        <f>#REF!</f>
        <v>#REF!</v>
      </c>
      <c r="D283" s="187" t="e">
        <f>#REF!</f>
        <v>#REF!</v>
      </c>
      <c r="E283" s="187" t="e">
        <f>#REF!</f>
        <v>#REF!</v>
      </c>
      <c r="F283" s="188" t="e">
        <f>#REF!</f>
        <v>#REF!</v>
      </c>
      <c r="G283" s="186" t="e">
        <f>#REF!</f>
        <v>#REF!</v>
      </c>
      <c r="H283" s="121" t="s">
        <v>194</v>
      </c>
      <c r="I283" s="209"/>
      <c r="J283" s="115" t="str">
        <f>'YARIŞMA BİLGİLERİ'!$F$21</f>
        <v>Büyük Erkekler</v>
      </c>
      <c r="K283" s="210" t="str">
        <f t="shared" ref="K283:K346" si="5">CONCATENATE(K$1,"-",A$1)</f>
        <v>İSTANBUL-Rekor Deneme</v>
      </c>
      <c r="L283" s="119" t="e">
        <f>#REF!</f>
        <v>#REF!</v>
      </c>
      <c r="M283" s="119" t="s">
        <v>229</v>
      </c>
    </row>
    <row r="284" spans="1:13" ht="24.75" customHeight="1" x14ac:dyDescent="0.2">
      <c r="A284" s="113">
        <v>746</v>
      </c>
      <c r="B284" s="183" t="s">
        <v>218</v>
      </c>
      <c r="C284" s="185" t="e">
        <f>#REF!</f>
        <v>#REF!</v>
      </c>
      <c r="D284" s="187" t="e">
        <f>#REF!</f>
        <v>#REF!</v>
      </c>
      <c r="E284" s="187" t="e">
        <f>#REF!</f>
        <v>#REF!</v>
      </c>
      <c r="F284" s="188" t="e">
        <f>#REF!</f>
        <v>#REF!</v>
      </c>
      <c r="G284" s="186" t="e">
        <f>#REF!</f>
        <v>#REF!</v>
      </c>
      <c r="H284" s="121" t="s">
        <v>194</v>
      </c>
      <c r="I284" s="209"/>
      <c r="J284" s="115" t="str">
        <f>'YARIŞMA BİLGİLERİ'!$F$21</f>
        <v>Büyük Erkekler</v>
      </c>
      <c r="K284" s="210" t="str">
        <f t="shared" si="5"/>
        <v>İSTANBUL-Rekor Deneme</v>
      </c>
      <c r="L284" s="119" t="e">
        <f>#REF!</f>
        <v>#REF!</v>
      </c>
      <c r="M284" s="119" t="s">
        <v>229</v>
      </c>
    </row>
    <row r="285" spans="1:13" ht="24.75" customHeight="1" x14ac:dyDescent="0.2">
      <c r="A285" s="113">
        <v>747</v>
      </c>
      <c r="B285" s="183" t="s">
        <v>218</v>
      </c>
      <c r="C285" s="185" t="e">
        <f>#REF!</f>
        <v>#REF!</v>
      </c>
      <c r="D285" s="187" t="e">
        <f>#REF!</f>
        <v>#REF!</v>
      </c>
      <c r="E285" s="187" t="e">
        <f>#REF!</f>
        <v>#REF!</v>
      </c>
      <c r="F285" s="188" t="e">
        <f>#REF!</f>
        <v>#REF!</v>
      </c>
      <c r="G285" s="186" t="e">
        <f>#REF!</f>
        <v>#REF!</v>
      </c>
      <c r="H285" s="121" t="s">
        <v>194</v>
      </c>
      <c r="I285" s="209"/>
      <c r="J285" s="115" t="str">
        <f>'YARIŞMA BİLGİLERİ'!$F$21</f>
        <v>Büyük Erkekler</v>
      </c>
      <c r="K285" s="210" t="str">
        <f t="shared" si="5"/>
        <v>İSTANBUL-Rekor Deneme</v>
      </c>
      <c r="L285" s="119" t="e">
        <f>#REF!</f>
        <v>#REF!</v>
      </c>
      <c r="M285" s="119" t="s">
        <v>229</v>
      </c>
    </row>
    <row r="286" spans="1:13" ht="24.75" customHeight="1" x14ac:dyDescent="0.2">
      <c r="A286" s="113">
        <v>748</v>
      </c>
      <c r="B286" s="183" t="s">
        <v>218</v>
      </c>
      <c r="C286" s="185" t="e">
        <f>#REF!</f>
        <v>#REF!</v>
      </c>
      <c r="D286" s="187" t="e">
        <f>#REF!</f>
        <v>#REF!</v>
      </c>
      <c r="E286" s="187" t="e">
        <f>#REF!</f>
        <v>#REF!</v>
      </c>
      <c r="F286" s="188" t="e">
        <f>#REF!</f>
        <v>#REF!</v>
      </c>
      <c r="G286" s="186" t="e">
        <f>#REF!</f>
        <v>#REF!</v>
      </c>
      <c r="H286" s="121" t="s">
        <v>194</v>
      </c>
      <c r="I286" s="209"/>
      <c r="J286" s="115" t="str">
        <f>'YARIŞMA BİLGİLERİ'!$F$21</f>
        <v>Büyük Erkekler</v>
      </c>
      <c r="K286" s="210" t="str">
        <f t="shared" si="5"/>
        <v>İSTANBUL-Rekor Deneme</v>
      </c>
      <c r="L286" s="119" t="e">
        <f>#REF!</f>
        <v>#REF!</v>
      </c>
      <c r="M286" s="119" t="s">
        <v>229</v>
      </c>
    </row>
    <row r="287" spans="1:13" ht="24.75" customHeight="1" x14ac:dyDescent="0.2">
      <c r="A287" s="113">
        <v>749</v>
      </c>
      <c r="B287" s="183" t="s">
        <v>218</v>
      </c>
      <c r="C287" s="185" t="e">
        <f>#REF!</f>
        <v>#REF!</v>
      </c>
      <c r="D287" s="187" t="e">
        <f>#REF!</f>
        <v>#REF!</v>
      </c>
      <c r="E287" s="187" t="e">
        <f>#REF!</f>
        <v>#REF!</v>
      </c>
      <c r="F287" s="188" t="e">
        <f>#REF!</f>
        <v>#REF!</v>
      </c>
      <c r="G287" s="186" t="e">
        <f>#REF!</f>
        <v>#REF!</v>
      </c>
      <c r="H287" s="121" t="s">
        <v>194</v>
      </c>
      <c r="I287" s="209"/>
      <c r="J287" s="115" t="str">
        <f>'YARIŞMA BİLGİLERİ'!$F$21</f>
        <v>Büyük Erkekler</v>
      </c>
      <c r="K287" s="210" t="str">
        <f t="shared" si="5"/>
        <v>İSTANBUL-Rekor Deneme</v>
      </c>
      <c r="L287" s="119" t="e">
        <f>#REF!</f>
        <v>#REF!</v>
      </c>
      <c r="M287" s="119" t="s">
        <v>229</v>
      </c>
    </row>
    <row r="288" spans="1:13" ht="24.75" customHeight="1" x14ac:dyDescent="0.2">
      <c r="A288" s="113">
        <v>750</v>
      </c>
      <c r="B288" s="183" t="s">
        <v>218</v>
      </c>
      <c r="C288" s="185" t="e">
        <f>#REF!</f>
        <v>#REF!</v>
      </c>
      <c r="D288" s="187" t="e">
        <f>#REF!</f>
        <v>#REF!</v>
      </c>
      <c r="E288" s="187" t="e">
        <f>#REF!</f>
        <v>#REF!</v>
      </c>
      <c r="F288" s="188" t="e">
        <f>#REF!</f>
        <v>#REF!</v>
      </c>
      <c r="G288" s="186" t="e">
        <f>#REF!</f>
        <v>#REF!</v>
      </c>
      <c r="H288" s="121" t="s">
        <v>194</v>
      </c>
      <c r="I288" s="209"/>
      <c r="J288" s="115" t="str">
        <f>'YARIŞMA BİLGİLERİ'!$F$21</f>
        <v>Büyük Erkekler</v>
      </c>
      <c r="K288" s="210" t="str">
        <f t="shared" si="5"/>
        <v>İSTANBUL-Rekor Deneme</v>
      </c>
      <c r="L288" s="119" t="e">
        <f>#REF!</f>
        <v>#REF!</v>
      </c>
      <c r="M288" s="119" t="s">
        <v>229</v>
      </c>
    </row>
    <row r="289" spans="1:13" ht="24.75" customHeight="1" x14ac:dyDescent="0.2">
      <c r="A289" s="113">
        <v>751</v>
      </c>
      <c r="B289" s="183" t="s">
        <v>218</v>
      </c>
      <c r="C289" s="185" t="e">
        <f>#REF!</f>
        <v>#REF!</v>
      </c>
      <c r="D289" s="187" t="e">
        <f>#REF!</f>
        <v>#REF!</v>
      </c>
      <c r="E289" s="187" t="e">
        <f>#REF!</f>
        <v>#REF!</v>
      </c>
      <c r="F289" s="188" t="e">
        <f>#REF!</f>
        <v>#REF!</v>
      </c>
      <c r="G289" s="186" t="e">
        <f>#REF!</f>
        <v>#REF!</v>
      </c>
      <c r="H289" s="121" t="s">
        <v>194</v>
      </c>
      <c r="I289" s="209"/>
      <c r="J289" s="115" t="str">
        <f>'YARIŞMA BİLGİLERİ'!$F$21</f>
        <v>Büyük Erkekler</v>
      </c>
      <c r="K289" s="210" t="str">
        <f t="shared" si="5"/>
        <v>İSTANBUL-Rekor Deneme</v>
      </c>
      <c r="L289" s="119" t="e">
        <f>#REF!</f>
        <v>#REF!</v>
      </c>
      <c r="M289" s="119" t="s">
        <v>229</v>
      </c>
    </row>
    <row r="290" spans="1:13" ht="24.75" customHeight="1" x14ac:dyDescent="0.2">
      <c r="A290" s="113">
        <v>752</v>
      </c>
      <c r="B290" s="183" t="s">
        <v>299</v>
      </c>
      <c r="C290" s="185" t="e">
        <f>#REF!</f>
        <v>#REF!</v>
      </c>
      <c r="D290" s="187" t="e">
        <f>#REF!</f>
        <v>#REF!</v>
      </c>
      <c r="E290" s="187" t="e">
        <f>#REF!</f>
        <v>#REF!</v>
      </c>
      <c r="F290" s="188" t="e">
        <f>#REF!</f>
        <v>#REF!</v>
      </c>
      <c r="G290" s="186" t="e">
        <f>#REF!</f>
        <v>#REF!</v>
      </c>
      <c r="H290" s="121" t="s">
        <v>231</v>
      </c>
      <c r="I290" s="209"/>
      <c r="J290" s="115" t="str">
        <f>'YARIŞMA BİLGİLERİ'!$F$21</f>
        <v>Büyük Erkekler</v>
      </c>
      <c r="K290" s="210" t="str">
        <f t="shared" si="5"/>
        <v>İSTANBUL-Rekor Deneme</v>
      </c>
      <c r="L290" s="119" t="e">
        <f>#REF!</f>
        <v>#REF!</v>
      </c>
      <c r="M290" s="119" t="s">
        <v>229</v>
      </c>
    </row>
    <row r="291" spans="1:13" ht="24.75" customHeight="1" x14ac:dyDescent="0.2">
      <c r="A291" s="113">
        <v>753</v>
      </c>
      <c r="B291" s="183" t="s">
        <v>299</v>
      </c>
      <c r="C291" s="185" t="e">
        <f>#REF!</f>
        <v>#REF!</v>
      </c>
      <c r="D291" s="187" t="e">
        <f>#REF!</f>
        <v>#REF!</v>
      </c>
      <c r="E291" s="187" t="e">
        <f>#REF!</f>
        <v>#REF!</v>
      </c>
      <c r="F291" s="188" t="e">
        <f>#REF!</f>
        <v>#REF!</v>
      </c>
      <c r="G291" s="186" t="e">
        <f>#REF!</f>
        <v>#REF!</v>
      </c>
      <c r="H291" s="121" t="s">
        <v>231</v>
      </c>
      <c r="I291" s="209"/>
      <c r="J291" s="115" t="str">
        <f>'YARIŞMA BİLGİLERİ'!$F$21</f>
        <v>Büyük Erkekler</v>
      </c>
      <c r="K291" s="210" t="str">
        <f t="shared" si="5"/>
        <v>İSTANBUL-Rekor Deneme</v>
      </c>
      <c r="L291" s="119" t="e">
        <f>#REF!</f>
        <v>#REF!</v>
      </c>
      <c r="M291" s="119" t="s">
        <v>229</v>
      </c>
    </row>
    <row r="292" spans="1:13" ht="24.75" customHeight="1" x14ac:dyDescent="0.2">
      <c r="A292" s="113">
        <v>754</v>
      </c>
      <c r="B292" s="183" t="s">
        <v>299</v>
      </c>
      <c r="C292" s="185" t="e">
        <f>#REF!</f>
        <v>#REF!</v>
      </c>
      <c r="D292" s="187" t="e">
        <f>#REF!</f>
        <v>#REF!</v>
      </c>
      <c r="E292" s="187" t="e">
        <f>#REF!</f>
        <v>#REF!</v>
      </c>
      <c r="F292" s="188" t="e">
        <f>#REF!</f>
        <v>#REF!</v>
      </c>
      <c r="G292" s="186" t="e">
        <f>#REF!</f>
        <v>#REF!</v>
      </c>
      <c r="H292" s="121" t="s">
        <v>231</v>
      </c>
      <c r="I292" s="209"/>
      <c r="J292" s="115" t="str">
        <f>'YARIŞMA BİLGİLERİ'!$F$21</f>
        <v>Büyük Erkekler</v>
      </c>
      <c r="K292" s="210" t="str">
        <f t="shared" si="5"/>
        <v>İSTANBUL-Rekor Deneme</v>
      </c>
      <c r="L292" s="119" t="e">
        <f>#REF!</f>
        <v>#REF!</v>
      </c>
      <c r="M292" s="119" t="s">
        <v>229</v>
      </c>
    </row>
    <row r="293" spans="1:13" ht="24.75" customHeight="1" x14ac:dyDescent="0.2">
      <c r="A293" s="113">
        <v>755</v>
      </c>
      <c r="B293" s="183" t="s">
        <v>299</v>
      </c>
      <c r="C293" s="185" t="e">
        <f>#REF!</f>
        <v>#REF!</v>
      </c>
      <c r="D293" s="187" t="e">
        <f>#REF!</f>
        <v>#REF!</v>
      </c>
      <c r="E293" s="187" t="e">
        <f>#REF!</f>
        <v>#REF!</v>
      </c>
      <c r="F293" s="188" t="e">
        <f>#REF!</f>
        <v>#REF!</v>
      </c>
      <c r="G293" s="186" t="e">
        <f>#REF!</f>
        <v>#REF!</v>
      </c>
      <c r="H293" s="121" t="s">
        <v>231</v>
      </c>
      <c r="I293" s="209"/>
      <c r="J293" s="115" t="str">
        <f>'YARIŞMA BİLGİLERİ'!$F$21</f>
        <v>Büyük Erkekler</v>
      </c>
      <c r="K293" s="210" t="str">
        <f t="shared" si="5"/>
        <v>İSTANBUL-Rekor Deneme</v>
      </c>
      <c r="L293" s="119" t="e">
        <f>#REF!</f>
        <v>#REF!</v>
      </c>
      <c r="M293" s="119" t="s">
        <v>229</v>
      </c>
    </row>
    <row r="294" spans="1:13" ht="24.75" customHeight="1" x14ac:dyDescent="0.2">
      <c r="A294" s="113">
        <v>756</v>
      </c>
      <c r="B294" s="183" t="s">
        <v>299</v>
      </c>
      <c r="C294" s="185" t="e">
        <f>#REF!</f>
        <v>#REF!</v>
      </c>
      <c r="D294" s="187" t="e">
        <f>#REF!</f>
        <v>#REF!</v>
      </c>
      <c r="E294" s="187" t="e">
        <f>#REF!</f>
        <v>#REF!</v>
      </c>
      <c r="F294" s="188" t="e">
        <f>#REF!</f>
        <v>#REF!</v>
      </c>
      <c r="G294" s="186" t="e">
        <f>#REF!</f>
        <v>#REF!</v>
      </c>
      <c r="H294" s="121" t="s">
        <v>231</v>
      </c>
      <c r="I294" s="209"/>
      <c r="J294" s="115" t="str">
        <f>'YARIŞMA BİLGİLERİ'!$F$21</f>
        <v>Büyük Erkekler</v>
      </c>
      <c r="K294" s="210" t="str">
        <f t="shared" si="5"/>
        <v>İSTANBUL-Rekor Deneme</v>
      </c>
      <c r="L294" s="119" t="e">
        <f>#REF!</f>
        <v>#REF!</v>
      </c>
      <c r="M294" s="119" t="s">
        <v>229</v>
      </c>
    </row>
    <row r="295" spans="1:13" ht="24.75" customHeight="1" x14ac:dyDescent="0.2">
      <c r="A295" s="113">
        <v>757</v>
      </c>
      <c r="B295" s="183" t="s">
        <v>299</v>
      </c>
      <c r="C295" s="185" t="e">
        <f>#REF!</f>
        <v>#REF!</v>
      </c>
      <c r="D295" s="187" t="e">
        <f>#REF!</f>
        <v>#REF!</v>
      </c>
      <c r="E295" s="187" t="e">
        <f>#REF!</f>
        <v>#REF!</v>
      </c>
      <c r="F295" s="188" t="e">
        <f>#REF!</f>
        <v>#REF!</v>
      </c>
      <c r="G295" s="186" t="e">
        <f>#REF!</f>
        <v>#REF!</v>
      </c>
      <c r="H295" s="121" t="s">
        <v>231</v>
      </c>
      <c r="I295" s="209"/>
      <c r="J295" s="115" t="str">
        <f>'YARIŞMA BİLGİLERİ'!$F$21</f>
        <v>Büyük Erkekler</v>
      </c>
      <c r="K295" s="210" t="str">
        <f t="shared" si="5"/>
        <v>İSTANBUL-Rekor Deneme</v>
      </c>
      <c r="L295" s="119" t="e">
        <f>#REF!</f>
        <v>#REF!</v>
      </c>
      <c r="M295" s="119" t="s">
        <v>229</v>
      </c>
    </row>
    <row r="296" spans="1:13" ht="24.75" customHeight="1" x14ac:dyDescent="0.2">
      <c r="A296" s="113">
        <v>758</v>
      </c>
      <c r="B296" s="183" t="s">
        <v>299</v>
      </c>
      <c r="C296" s="185" t="e">
        <f>#REF!</f>
        <v>#REF!</v>
      </c>
      <c r="D296" s="187" t="e">
        <f>#REF!</f>
        <v>#REF!</v>
      </c>
      <c r="E296" s="187" t="e">
        <f>#REF!</f>
        <v>#REF!</v>
      </c>
      <c r="F296" s="188" t="e">
        <f>#REF!</f>
        <v>#REF!</v>
      </c>
      <c r="G296" s="186" t="e">
        <f>#REF!</f>
        <v>#REF!</v>
      </c>
      <c r="H296" s="121" t="s">
        <v>231</v>
      </c>
      <c r="I296" s="209"/>
      <c r="J296" s="115" t="str">
        <f>'YARIŞMA BİLGİLERİ'!$F$21</f>
        <v>Büyük Erkekler</v>
      </c>
      <c r="K296" s="210" t="str">
        <f t="shared" si="5"/>
        <v>İSTANBUL-Rekor Deneme</v>
      </c>
      <c r="L296" s="119" t="e">
        <f>#REF!</f>
        <v>#REF!</v>
      </c>
      <c r="M296" s="119" t="s">
        <v>229</v>
      </c>
    </row>
    <row r="297" spans="1:13" ht="24.75" customHeight="1" x14ac:dyDescent="0.2">
      <c r="A297" s="113">
        <v>759</v>
      </c>
      <c r="B297" s="183" t="s">
        <v>299</v>
      </c>
      <c r="C297" s="185" t="e">
        <f>#REF!</f>
        <v>#REF!</v>
      </c>
      <c r="D297" s="187" t="e">
        <f>#REF!</f>
        <v>#REF!</v>
      </c>
      <c r="E297" s="187" t="e">
        <f>#REF!</f>
        <v>#REF!</v>
      </c>
      <c r="F297" s="188" t="e">
        <f>#REF!</f>
        <v>#REF!</v>
      </c>
      <c r="G297" s="186" t="e">
        <f>#REF!</f>
        <v>#REF!</v>
      </c>
      <c r="H297" s="121" t="s">
        <v>231</v>
      </c>
      <c r="I297" s="209"/>
      <c r="J297" s="115" t="str">
        <f>'YARIŞMA BİLGİLERİ'!$F$21</f>
        <v>Büyük Erkekler</v>
      </c>
      <c r="K297" s="210" t="str">
        <f t="shared" si="5"/>
        <v>İSTANBUL-Rekor Deneme</v>
      </c>
      <c r="L297" s="119" t="e">
        <f>#REF!</f>
        <v>#REF!</v>
      </c>
      <c r="M297" s="119" t="s">
        <v>229</v>
      </c>
    </row>
    <row r="298" spans="1:13" ht="24.75" customHeight="1" x14ac:dyDescent="0.2">
      <c r="A298" s="113">
        <v>760</v>
      </c>
      <c r="B298" s="183" t="s">
        <v>299</v>
      </c>
      <c r="C298" s="185" t="e">
        <f>#REF!</f>
        <v>#REF!</v>
      </c>
      <c r="D298" s="187" t="e">
        <f>#REF!</f>
        <v>#REF!</v>
      </c>
      <c r="E298" s="187" t="e">
        <f>#REF!</f>
        <v>#REF!</v>
      </c>
      <c r="F298" s="188" t="e">
        <f>#REF!</f>
        <v>#REF!</v>
      </c>
      <c r="G298" s="186" t="e">
        <f>#REF!</f>
        <v>#REF!</v>
      </c>
      <c r="H298" s="121" t="s">
        <v>231</v>
      </c>
      <c r="I298" s="209"/>
      <c r="J298" s="115" t="str">
        <f>'YARIŞMA BİLGİLERİ'!$F$21</f>
        <v>Büyük Erkekler</v>
      </c>
      <c r="K298" s="210" t="str">
        <f t="shared" si="5"/>
        <v>İSTANBUL-Rekor Deneme</v>
      </c>
      <c r="L298" s="119" t="e">
        <f>#REF!</f>
        <v>#REF!</v>
      </c>
      <c r="M298" s="119" t="s">
        <v>229</v>
      </c>
    </row>
    <row r="299" spans="1:13" ht="24.75" customHeight="1" x14ac:dyDescent="0.2">
      <c r="A299" s="113">
        <v>761</v>
      </c>
      <c r="B299" s="183" t="s">
        <v>299</v>
      </c>
      <c r="C299" s="185" t="e">
        <f>#REF!</f>
        <v>#REF!</v>
      </c>
      <c r="D299" s="187" t="e">
        <f>#REF!</f>
        <v>#REF!</v>
      </c>
      <c r="E299" s="187" t="e">
        <f>#REF!</f>
        <v>#REF!</v>
      </c>
      <c r="F299" s="188" t="e">
        <f>#REF!</f>
        <v>#REF!</v>
      </c>
      <c r="G299" s="186" t="e">
        <f>#REF!</f>
        <v>#REF!</v>
      </c>
      <c r="H299" s="121" t="s">
        <v>231</v>
      </c>
      <c r="I299" s="209"/>
      <c r="J299" s="115" t="str">
        <f>'YARIŞMA BİLGİLERİ'!$F$21</f>
        <v>Büyük Erkekler</v>
      </c>
      <c r="K299" s="210" t="str">
        <f t="shared" si="5"/>
        <v>İSTANBUL-Rekor Deneme</v>
      </c>
      <c r="L299" s="119" t="e">
        <f>#REF!</f>
        <v>#REF!</v>
      </c>
      <c r="M299" s="119" t="s">
        <v>229</v>
      </c>
    </row>
    <row r="300" spans="1:13" ht="24.75" customHeight="1" x14ac:dyDescent="0.2">
      <c r="A300" s="113">
        <v>762</v>
      </c>
      <c r="B300" s="183" t="s">
        <v>299</v>
      </c>
      <c r="C300" s="185" t="e">
        <f>#REF!</f>
        <v>#REF!</v>
      </c>
      <c r="D300" s="187" t="e">
        <f>#REF!</f>
        <v>#REF!</v>
      </c>
      <c r="E300" s="187" t="e">
        <f>#REF!</f>
        <v>#REF!</v>
      </c>
      <c r="F300" s="188" t="e">
        <f>#REF!</f>
        <v>#REF!</v>
      </c>
      <c r="G300" s="186" t="e">
        <f>#REF!</f>
        <v>#REF!</v>
      </c>
      <c r="H300" s="121" t="s">
        <v>231</v>
      </c>
      <c r="I300" s="209"/>
      <c r="J300" s="115" t="str">
        <f>'YARIŞMA BİLGİLERİ'!$F$21</f>
        <v>Büyük Erkekler</v>
      </c>
      <c r="K300" s="210" t="str">
        <f t="shared" si="5"/>
        <v>İSTANBUL-Rekor Deneme</v>
      </c>
      <c r="L300" s="119" t="e">
        <f>#REF!</f>
        <v>#REF!</v>
      </c>
      <c r="M300" s="119" t="s">
        <v>229</v>
      </c>
    </row>
    <row r="301" spans="1:13" ht="24.75" customHeight="1" x14ac:dyDescent="0.2">
      <c r="A301" s="113">
        <v>763</v>
      </c>
      <c r="B301" s="183" t="s">
        <v>299</v>
      </c>
      <c r="C301" s="185" t="e">
        <f>#REF!</f>
        <v>#REF!</v>
      </c>
      <c r="D301" s="187" t="e">
        <f>#REF!</f>
        <v>#REF!</v>
      </c>
      <c r="E301" s="187" t="e">
        <f>#REF!</f>
        <v>#REF!</v>
      </c>
      <c r="F301" s="188" t="e">
        <f>#REF!</f>
        <v>#REF!</v>
      </c>
      <c r="G301" s="186" t="e">
        <f>#REF!</f>
        <v>#REF!</v>
      </c>
      <c r="H301" s="121" t="s">
        <v>231</v>
      </c>
      <c r="I301" s="209"/>
      <c r="J301" s="115" t="str">
        <f>'YARIŞMA BİLGİLERİ'!$F$21</f>
        <v>Büyük Erkekler</v>
      </c>
      <c r="K301" s="210" t="str">
        <f t="shared" si="5"/>
        <v>İSTANBUL-Rekor Deneme</v>
      </c>
      <c r="L301" s="119" t="e">
        <f>#REF!</f>
        <v>#REF!</v>
      </c>
      <c r="M301" s="119" t="s">
        <v>229</v>
      </c>
    </row>
    <row r="302" spans="1:13" ht="24.75" customHeight="1" x14ac:dyDescent="0.2">
      <c r="A302" s="113">
        <v>764</v>
      </c>
      <c r="B302" s="183" t="s">
        <v>299</v>
      </c>
      <c r="C302" s="185" t="e">
        <f>#REF!</f>
        <v>#REF!</v>
      </c>
      <c r="D302" s="187" t="e">
        <f>#REF!</f>
        <v>#REF!</v>
      </c>
      <c r="E302" s="187" t="e">
        <f>#REF!</f>
        <v>#REF!</v>
      </c>
      <c r="F302" s="188" t="e">
        <f>#REF!</f>
        <v>#REF!</v>
      </c>
      <c r="G302" s="186" t="e">
        <f>#REF!</f>
        <v>#REF!</v>
      </c>
      <c r="H302" s="121" t="s">
        <v>231</v>
      </c>
      <c r="I302" s="209"/>
      <c r="J302" s="115" t="str">
        <f>'YARIŞMA BİLGİLERİ'!$F$21</f>
        <v>Büyük Erkekler</v>
      </c>
      <c r="K302" s="210" t="str">
        <f t="shared" si="5"/>
        <v>İSTANBUL-Rekor Deneme</v>
      </c>
      <c r="L302" s="119" t="e">
        <f>#REF!</f>
        <v>#REF!</v>
      </c>
      <c r="M302" s="119" t="s">
        <v>229</v>
      </c>
    </row>
    <row r="303" spans="1:13" ht="24.75" customHeight="1" x14ac:dyDescent="0.2">
      <c r="A303" s="113">
        <v>771</v>
      </c>
      <c r="B303" s="183" t="s">
        <v>299</v>
      </c>
      <c r="C303" s="185" t="e">
        <f>#REF!</f>
        <v>#REF!</v>
      </c>
      <c r="D303" s="187" t="e">
        <f>#REF!</f>
        <v>#REF!</v>
      </c>
      <c r="E303" s="187" t="e">
        <f>#REF!</f>
        <v>#REF!</v>
      </c>
      <c r="F303" s="188" t="e">
        <f>#REF!</f>
        <v>#REF!</v>
      </c>
      <c r="G303" s="186" t="e">
        <f>#REF!</f>
        <v>#REF!</v>
      </c>
      <c r="H303" s="121" t="s">
        <v>231</v>
      </c>
      <c r="I303" s="209"/>
      <c r="J303" s="115" t="str">
        <f>'YARIŞMA BİLGİLERİ'!$F$21</f>
        <v>Büyük Erkekler</v>
      </c>
      <c r="K303" s="210" t="str">
        <f t="shared" si="5"/>
        <v>İSTANBUL-Rekor Deneme</v>
      </c>
      <c r="L303" s="119" t="e">
        <f>#REF!</f>
        <v>#REF!</v>
      </c>
      <c r="M303" s="119" t="s">
        <v>229</v>
      </c>
    </row>
    <row r="304" spans="1:13" ht="24.75" customHeight="1" x14ac:dyDescent="0.2">
      <c r="A304" s="113">
        <v>772</v>
      </c>
      <c r="B304" s="183" t="s">
        <v>299</v>
      </c>
      <c r="C304" s="185" t="e">
        <f>#REF!</f>
        <v>#REF!</v>
      </c>
      <c r="D304" s="187" t="e">
        <f>#REF!</f>
        <v>#REF!</v>
      </c>
      <c r="E304" s="187" t="e">
        <f>#REF!</f>
        <v>#REF!</v>
      </c>
      <c r="F304" s="188" t="e">
        <f>#REF!</f>
        <v>#REF!</v>
      </c>
      <c r="G304" s="186" t="e">
        <f>#REF!</f>
        <v>#REF!</v>
      </c>
      <c r="H304" s="121" t="s">
        <v>231</v>
      </c>
      <c r="I304" s="209"/>
      <c r="J304" s="115" t="str">
        <f>'YARIŞMA BİLGİLERİ'!$F$21</f>
        <v>Büyük Erkekler</v>
      </c>
      <c r="K304" s="210" t="str">
        <f t="shared" si="5"/>
        <v>İSTANBUL-Rekor Deneme</v>
      </c>
      <c r="L304" s="119" t="e">
        <f>#REF!</f>
        <v>#REF!</v>
      </c>
      <c r="M304" s="119" t="s">
        <v>229</v>
      </c>
    </row>
    <row r="305" spans="1:13" ht="24.75" customHeight="1" x14ac:dyDescent="0.2">
      <c r="A305" s="113">
        <v>773</v>
      </c>
      <c r="B305" s="183" t="s">
        <v>299</v>
      </c>
      <c r="C305" s="185" t="e">
        <f>#REF!</f>
        <v>#REF!</v>
      </c>
      <c r="D305" s="187" t="e">
        <f>#REF!</f>
        <v>#REF!</v>
      </c>
      <c r="E305" s="187" t="e">
        <f>#REF!</f>
        <v>#REF!</v>
      </c>
      <c r="F305" s="188" t="e">
        <f>#REF!</f>
        <v>#REF!</v>
      </c>
      <c r="G305" s="186" t="e">
        <f>#REF!</f>
        <v>#REF!</v>
      </c>
      <c r="H305" s="121" t="s">
        <v>231</v>
      </c>
      <c r="I305" s="209"/>
      <c r="J305" s="115" t="str">
        <f>'YARIŞMA BİLGİLERİ'!$F$21</f>
        <v>Büyük Erkekler</v>
      </c>
      <c r="K305" s="210" t="str">
        <f t="shared" si="5"/>
        <v>İSTANBUL-Rekor Deneme</v>
      </c>
      <c r="L305" s="119" t="e">
        <f>#REF!</f>
        <v>#REF!</v>
      </c>
      <c r="M305" s="119" t="s">
        <v>229</v>
      </c>
    </row>
    <row r="306" spans="1:13" ht="24.75" customHeight="1" x14ac:dyDescent="0.2">
      <c r="A306" s="113">
        <v>774</v>
      </c>
      <c r="B306" s="183" t="s">
        <v>299</v>
      </c>
      <c r="C306" s="185" t="e">
        <f>#REF!</f>
        <v>#REF!</v>
      </c>
      <c r="D306" s="187" t="e">
        <f>#REF!</f>
        <v>#REF!</v>
      </c>
      <c r="E306" s="187" t="e">
        <f>#REF!</f>
        <v>#REF!</v>
      </c>
      <c r="F306" s="188" t="e">
        <f>#REF!</f>
        <v>#REF!</v>
      </c>
      <c r="G306" s="186" t="e">
        <f>#REF!</f>
        <v>#REF!</v>
      </c>
      <c r="H306" s="121" t="s">
        <v>231</v>
      </c>
      <c r="I306" s="209"/>
      <c r="J306" s="115" t="str">
        <f>'YARIŞMA BİLGİLERİ'!$F$21</f>
        <v>Büyük Erkekler</v>
      </c>
      <c r="K306" s="210" t="str">
        <f t="shared" si="5"/>
        <v>İSTANBUL-Rekor Deneme</v>
      </c>
      <c r="L306" s="119" t="e">
        <f>#REF!</f>
        <v>#REF!</v>
      </c>
      <c r="M306" s="119" t="s">
        <v>229</v>
      </c>
    </row>
    <row r="307" spans="1:13" ht="24.75" customHeight="1" x14ac:dyDescent="0.2">
      <c r="A307" s="113">
        <v>775</v>
      </c>
      <c r="B307" s="183" t="s">
        <v>299</v>
      </c>
      <c r="C307" s="185" t="e">
        <f>#REF!</f>
        <v>#REF!</v>
      </c>
      <c r="D307" s="187" t="e">
        <f>#REF!</f>
        <v>#REF!</v>
      </c>
      <c r="E307" s="187" t="e">
        <f>#REF!</f>
        <v>#REF!</v>
      </c>
      <c r="F307" s="188" t="e">
        <f>#REF!</f>
        <v>#REF!</v>
      </c>
      <c r="G307" s="186" t="e">
        <f>#REF!</f>
        <v>#REF!</v>
      </c>
      <c r="H307" s="121" t="s">
        <v>231</v>
      </c>
      <c r="I307" s="209"/>
      <c r="J307" s="115" t="str">
        <f>'YARIŞMA BİLGİLERİ'!$F$21</f>
        <v>Büyük Erkekler</v>
      </c>
      <c r="K307" s="210" t="str">
        <f t="shared" si="5"/>
        <v>İSTANBUL-Rekor Deneme</v>
      </c>
      <c r="L307" s="119" t="e">
        <f>#REF!</f>
        <v>#REF!</v>
      </c>
      <c r="M307" s="119" t="s">
        <v>229</v>
      </c>
    </row>
    <row r="308" spans="1:13" ht="24.75" customHeight="1" x14ac:dyDescent="0.2">
      <c r="A308" s="113">
        <v>776</v>
      </c>
      <c r="B308" s="183" t="s">
        <v>299</v>
      </c>
      <c r="C308" s="185" t="e">
        <f>#REF!</f>
        <v>#REF!</v>
      </c>
      <c r="D308" s="187" t="e">
        <f>#REF!</f>
        <v>#REF!</v>
      </c>
      <c r="E308" s="187" t="e">
        <f>#REF!</f>
        <v>#REF!</v>
      </c>
      <c r="F308" s="188" t="e">
        <f>#REF!</f>
        <v>#REF!</v>
      </c>
      <c r="G308" s="186" t="e">
        <f>#REF!</f>
        <v>#REF!</v>
      </c>
      <c r="H308" s="121" t="s">
        <v>231</v>
      </c>
      <c r="I308" s="209"/>
      <c r="J308" s="115" t="str">
        <f>'YARIŞMA BİLGİLERİ'!$F$21</f>
        <v>Büyük Erkekler</v>
      </c>
      <c r="K308" s="210" t="str">
        <f t="shared" si="5"/>
        <v>İSTANBUL-Rekor Deneme</v>
      </c>
      <c r="L308" s="119" t="e">
        <f>#REF!</f>
        <v>#REF!</v>
      </c>
      <c r="M308" s="119" t="s">
        <v>229</v>
      </c>
    </row>
    <row r="309" spans="1:13" ht="24.75" customHeight="1" x14ac:dyDescent="0.2">
      <c r="A309" s="113">
        <v>777</v>
      </c>
      <c r="B309" s="183" t="s">
        <v>299</v>
      </c>
      <c r="C309" s="185" t="e">
        <f>#REF!</f>
        <v>#REF!</v>
      </c>
      <c r="D309" s="187" t="e">
        <f>#REF!</f>
        <v>#REF!</v>
      </c>
      <c r="E309" s="187" t="e">
        <f>#REF!</f>
        <v>#REF!</v>
      </c>
      <c r="F309" s="188" t="e">
        <f>#REF!</f>
        <v>#REF!</v>
      </c>
      <c r="G309" s="186" t="e">
        <f>#REF!</f>
        <v>#REF!</v>
      </c>
      <c r="H309" s="121" t="s">
        <v>231</v>
      </c>
      <c r="I309" s="209"/>
      <c r="J309" s="115" t="str">
        <f>'YARIŞMA BİLGİLERİ'!$F$21</f>
        <v>Büyük Erkekler</v>
      </c>
      <c r="K309" s="210" t="str">
        <f t="shared" si="5"/>
        <v>İSTANBUL-Rekor Deneme</v>
      </c>
      <c r="L309" s="119" t="e">
        <f>#REF!</f>
        <v>#REF!</v>
      </c>
      <c r="M309" s="119" t="s">
        <v>229</v>
      </c>
    </row>
    <row r="310" spans="1:13" ht="24.75" customHeight="1" x14ac:dyDescent="0.2">
      <c r="A310" s="113">
        <v>778</v>
      </c>
      <c r="B310" s="183" t="s">
        <v>299</v>
      </c>
      <c r="C310" s="185" t="e">
        <f>#REF!</f>
        <v>#REF!</v>
      </c>
      <c r="D310" s="187" t="e">
        <f>#REF!</f>
        <v>#REF!</v>
      </c>
      <c r="E310" s="187" t="e">
        <f>#REF!</f>
        <v>#REF!</v>
      </c>
      <c r="F310" s="188" t="e">
        <f>#REF!</f>
        <v>#REF!</v>
      </c>
      <c r="G310" s="186" t="e">
        <f>#REF!</f>
        <v>#REF!</v>
      </c>
      <c r="H310" s="121" t="s">
        <v>231</v>
      </c>
      <c r="I310" s="209"/>
      <c r="J310" s="115" t="str">
        <f>'YARIŞMA BİLGİLERİ'!$F$21</f>
        <v>Büyük Erkekler</v>
      </c>
      <c r="K310" s="210" t="str">
        <f t="shared" si="5"/>
        <v>İSTANBUL-Rekor Deneme</v>
      </c>
      <c r="L310" s="119" t="e">
        <f>#REF!</f>
        <v>#REF!</v>
      </c>
      <c r="M310" s="119" t="s">
        <v>229</v>
      </c>
    </row>
    <row r="311" spans="1:13" ht="24.75" customHeight="1" x14ac:dyDescent="0.2">
      <c r="A311" s="113">
        <v>779</v>
      </c>
      <c r="B311" s="183" t="s">
        <v>299</v>
      </c>
      <c r="C311" s="185" t="e">
        <f>#REF!</f>
        <v>#REF!</v>
      </c>
      <c r="D311" s="187" t="e">
        <f>#REF!</f>
        <v>#REF!</v>
      </c>
      <c r="E311" s="187" t="e">
        <f>#REF!</f>
        <v>#REF!</v>
      </c>
      <c r="F311" s="188" t="e">
        <f>#REF!</f>
        <v>#REF!</v>
      </c>
      <c r="G311" s="186" t="e">
        <f>#REF!</f>
        <v>#REF!</v>
      </c>
      <c r="H311" s="121" t="s">
        <v>231</v>
      </c>
      <c r="I311" s="209"/>
      <c r="J311" s="115" t="str">
        <f>'YARIŞMA BİLGİLERİ'!$F$21</f>
        <v>Büyük Erkekler</v>
      </c>
      <c r="K311" s="210" t="str">
        <f t="shared" si="5"/>
        <v>İSTANBUL-Rekor Deneme</v>
      </c>
      <c r="L311" s="119" t="e">
        <f>#REF!</f>
        <v>#REF!</v>
      </c>
      <c r="M311" s="119" t="s">
        <v>229</v>
      </c>
    </row>
    <row r="312" spans="1:13" ht="24.75" customHeight="1" x14ac:dyDescent="0.2">
      <c r="A312" s="113">
        <v>780</v>
      </c>
      <c r="B312" s="183" t="s">
        <v>299</v>
      </c>
      <c r="C312" s="185" t="e">
        <f>#REF!</f>
        <v>#REF!</v>
      </c>
      <c r="D312" s="187" t="e">
        <f>#REF!</f>
        <v>#REF!</v>
      </c>
      <c r="E312" s="187" t="e">
        <f>#REF!</f>
        <v>#REF!</v>
      </c>
      <c r="F312" s="188" t="e">
        <f>#REF!</f>
        <v>#REF!</v>
      </c>
      <c r="G312" s="186" t="e">
        <f>#REF!</f>
        <v>#REF!</v>
      </c>
      <c r="H312" s="121" t="s">
        <v>231</v>
      </c>
      <c r="I312" s="209"/>
      <c r="J312" s="115" t="str">
        <f>'YARIŞMA BİLGİLERİ'!$F$21</f>
        <v>Büyük Erkekler</v>
      </c>
      <c r="K312" s="210" t="str">
        <f t="shared" si="5"/>
        <v>İSTANBUL-Rekor Deneme</v>
      </c>
      <c r="L312" s="119" t="e">
        <f>#REF!</f>
        <v>#REF!</v>
      </c>
      <c r="M312" s="119" t="s">
        <v>229</v>
      </c>
    </row>
    <row r="313" spans="1:13" ht="24.75" customHeight="1" x14ac:dyDescent="0.2">
      <c r="A313" s="113">
        <v>781</v>
      </c>
      <c r="B313" s="183" t="s">
        <v>299</v>
      </c>
      <c r="C313" s="185" t="e">
        <f>#REF!</f>
        <v>#REF!</v>
      </c>
      <c r="D313" s="187" t="e">
        <f>#REF!</f>
        <v>#REF!</v>
      </c>
      <c r="E313" s="187" t="e">
        <f>#REF!</f>
        <v>#REF!</v>
      </c>
      <c r="F313" s="188" t="e">
        <f>#REF!</f>
        <v>#REF!</v>
      </c>
      <c r="G313" s="186" t="e">
        <f>#REF!</f>
        <v>#REF!</v>
      </c>
      <c r="H313" s="121" t="s">
        <v>231</v>
      </c>
      <c r="I313" s="209"/>
      <c r="J313" s="115" t="str">
        <f>'YARIŞMA BİLGİLERİ'!$F$21</f>
        <v>Büyük Erkekler</v>
      </c>
      <c r="K313" s="210" t="str">
        <f t="shared" si="5"/>
        <v>İSTANBUL-Rekor Deneme</v>
      </c>
      <c r="L313" s="119" t="e">
        <f>#REF!</f>
        <v>#REF!</v>
      </c>
      <c r="M313" s="119" t="s">
        <v>229</v>
      </c>
    </row>
    <row r="314" spans="1:13" ht="24.75" customHeight="1" x14ac:dyDescent="0.2">
      <c r="A314" s="113">
        <v>782</v>
      </c>
      <c r="B314" s="183" t="s">
        <v>299</v>
      </c>
      <c r="C314" s="185" t="e">
        <f>#REF!</f>
        <v>#REF!</v>
      </c>
      <c r="D314" s="187" t="e">
        <f>#REF!</f>
        <v>#REF!</v>
      </c>
      <c r="E314" s="187" t="e">
        <f>#REF!</f>
        <v>#REF!</v>
      </c>
      <c r="F314" s="188" t="e">
        <f>#REF!</f>
        <v>#REF!</v>
      </c>
      <c r="G314" s="186" t="e">
        <f>#REF!</f>
        <v>#REF!</v>
      </c>
      <c r="H314" s="121" t="s">
        <v>231</v>
      </c>
      <c r="I314" s="209"/>
      <c r="J314" s="115" t="str">
        <f>'YARIŞMA BİLGİLERİ'!$F$21</f>
        <v>Büyük Erkekler</v>
      </c>
      <c r="K314" s="210" t="str">
        <f t="shared" si="5"/>
        <v>İSTANBUL-Rekor Deneme</v>
      </c>
      <c r="L314" s="119" t="e">
        <f>#REF!</f>
        <v>#REF!</v>
      </c>
      <c r="M314" s="119" t="s">
        <v>229</v>
      </c>
    </row>
    <row r="315" spans="1:13" ht="24.75" customHeight="1" x14ac:dyDescent="0.2">
      <c r="A315" s="113">
        <v>783</v>
      </c>
      <c r="B315" s="183" t="s">
        <v>299</v>
      </c>
      <c r="C315" s="185" t="e">
        <f>#REF!</f>
        <v>#REF!</v>
      </c>
      <c r="D315" s="187" t="e">
        <f>#REF!</f>
        <v>#REF!</v>
      </c>
      <c r="E315" s="187" t="e">
        <f>#REF!</f>
        <v>#REF!</v>
      </c>
      <c r="F315" s="188" t="e">
        <f>#REF!</f>
        <v>#REF!</v>
      </c>
      <c r="G315" s="186" t="e">
        <f>#REF!</f>
        <v>#REF!</v>
      </c>
      <c r="H315" s="121" t="s">
        <v>231</v>
      </c>
      <c r="I315" s="209"/>
      <c r="J315" s="115" t="str">
        <f>'YARIŞMA BİLGİLERİ'!$F$21</f>
        <v>Büyük Erkekler</v>
      </c>
      <c r="K315" s="210" t="str">
        <f t="shared" si="5"/>
        <v>İSTANBUL-Rekor Deneme</v>
      </c>
      <c r="L315" s="119" t="e">
        <f>#REF!</f>
        <v>#REF!</v>
      </c>
      <c r="M315" s="119" t="s">
        <v>229</v>
      </c>
    </row>
    <row r="316" spans="1:13" ht="24.75" customHeight="1" x14ac:dyDescent="0.2">
      <c r="A316" s="113">
        <v>784</v>
      </c>
      <c r="B316" s="183" t="s">
        <v>299</v>
      </c>
      <c r="C316" s="185" t="e">
        <f>#REF!</f>
        <v>#REF!</v>
      </c>
      <c r="D316" s="187" t="e">
        <f>#REF!</f>
        <v>#REF!</v>
      </c>
      <c r="E316" s="187" t="e">
        <f>#REF!</f>
        <v>#REF!</v>
      </c>
      <c r="F316" s="188" t="e">
        <f>#REF!</f>
        <v>#REF!</v>
      </c>
      <c r="G316" s="186" t="e">
        <f>#REF!</f>
        <v>#REF!</v>
      </c>
      <c r="H316" s="121" t="s">
        <v>231</v>
      </c>
      <c r="I316" s="209"/>
      <c r="J316" s="115" t="str">
        <f>'YARIŞMA BİLGİLERİ'!$F$21</f>
        <v>Büyük Erkekler</v>
      </c>
      <c r="K316" s="210" t="str">
        <f t="shared" si="5"/>
        <v>İSTANBUL-Rekor Deneme</v>
      </c>
      <c r="L316" s="119" t="e">
        <f>#REF!</f>
        <v>#REF!</v>
      </c>
      <c r="M316" s="119" t="s">
        <v>229</v>
      </c>
    </row>
    <row r="317" spans="1:13" ht="24.75" customHeight="1" x14ac:dyDescent="0.2">
      <c r="A317" s="113">
        <v>785</v>
      </c>
      <c r="B317" s="183" t="s">
        <v>299</v>
      </c>
      <c r="C317" s="185" t="e">
        <f>#REF!</f>
        <v>#REF!</v>
      </c>
      <c r="D317" s="187" t="e">
        <f>#REF!</f>
        <v>#REF!</v>
      </c>
      <c r="E317" s="187" t="e">
        <f>#REF!</f>
        <v>#REF!</v>
      </c>
      <c r="F317" s="188" t="e">
        <f>#REF!</f>
        <v>#REF!</v>
      </c>
      <c r="G317" s="186" t="e">
        <f>#REF!</f>
        <v>#REF!</v>
      </c>
      <c r="H317" s="121" t="s">
        <v>231</v>
      </c>
      <c r="I317" s="209"/>
      <c r="J317" s="115" t="str">
        <f>'YARIŞMA BİLGİLERİ'!$F$21</f>
        <v>Büyük Erkekler</v>
      </c>
      <c r="K317" s="210" t="str">
        <f t="shared" si="5"/>
        <v>İSTANBUL-Rekor Deneme</v>
      </c>
      <c r="L317" s="119" t="e">
        <f>#REF!</f>
        <v>#REF!</v>
      </c>
      <c r="M317" s="119" t="s">
        <v>229</v>
      </c>
    </row>
    <row r="318" spans="1:13" ht="57.75" customHeight="1" x14ac:dyDescent="0.2">
      <c r="A318" s="113">
        <v>786</v>
      </c>
      <c r="B318" s="123" t="s">
        <v>298</v>
      </c>
      <c r="C318" s="114" t="e">
        <f>#REF!</f>
        <v>#REF!</v>
      </c>
      <c r="D318" s="118" t="e">
        <f>#REF!</f>
        <v>#REF!</v>
      </c>
      <c r="E318" s="118" t="e">
        <f>#REF!</f>
        <v>#REF!</v>
      </c>
      <c r="F318" s="160" t="e">
        <f>#REF!</f>
        <v>#REF!</v>
      </c>
      <c r="G318" s="121" t="e">
        <f>#REF!</f>
        <v>#REF!</v>
      </c>
      <c r="H318" s="121" t="s">
        <v>298</v>
      </c>
      <c r="I318" s="121"/>
      <c r="J318" s="115" t="str">
        <f>'YARIŞMA BİLGİLERİ'!$F$21</f>
        <v>Büyük Erkekler</v>
      </c>
      <c r="K318" s="118" t="str">
        <f t="shared" si="5"/>
        <v>İSTANBUL-Rekor Deneme</v>
      </c>
      <c r="L318" s="119" t="e">
        <f>#REF!</f>
        <v>#REF!</v>
      </c>
      <c r="M318" s="119" t="s">
        <v>229</v>
      </c>
    </row>
    <row r="319" spans="1:13" ht="57.75" customHeight="1" x14ac:dyDescent="0.2">
      <c r="A319" s="113">
        <v>787</v>
      </c>
      <c r="B319" s="123" t="s">
        <v>298</v>
      </c>
      <c r="C319" s="114" t="e">
        <f>#REF!</f>
        <v>#REF!</v>
      </c>
      <c r="D319" s="118" t="e">
        <f>#REF!</f>
        <v>#REF!</v>
      </c>
      <c r="E319" s="118" t="e">
        <f>#REF!</f>
        <v>#REF!</v>
      </c>
      <c r="F319" s="160" t="e">
        <f>#REF!</f>
        <v>#REF!</v>
      </c>
      <c r="G319" s="121" t="e">
        <f>#REF!</f>
        <v>#REF!</v>
      </c>
      <c r="H319" s="121" t="s">
        <v>298</v>
      </c>
      <c r="I319" s="121"/>
      <c r="J319" s="115" t="str">
        <f>'YARIŞMA BİLGİLERİ'!$F$21</f>
        <v>Büyük Erkekler</v>
      </c>
      <c r="K319" s="118" t="str">
        <f t="shared" si="5"/>
        <v>İSTANBUL-Rekor Deneme</v>
      </c>
      <c r="L319" s="119" t="e">
        <f>#REF!</f>
        <v>#REF!</v>
      </c>
      <c r="M319" s="119" t="s">
        <v>229</v>
      </c>
    </row>
    <row r="320" spans="1:13" ht="57.75" customHeight="1" x14ac:dyDescent="0.2">
      <c r="A320" s="113">
        <v>788</v>
      </c>
      <c r="B320" s="123" t="s">
        <v>298</v>
      </c>
      <c r="C320" s="114" t="e">
        <f>#REF!</f>
        <v>#REF!</v>
      </c>
      <c r="D320" s="118" t="e">
        <f>#REF!</f>
        <v>#REF!</v>
      </c>
      <c r="E320" s="118" t="e">
        <f>#REF!</f>
        <v>#REF!</v>
      </c>
      <c r="F320" s="160" t="e">
        <f>#REF!</f>
        <v>#REF!</v>
      </c>
      <c r="G320" s="121" t="e">
        <f>#REF!</f>
        <v>#REF!</v>
      </c>
      <c r="H320" s="121" t="s">
        <v>298</v>
      </c>
      <c r="I320" s="121"/>
      <c r="J320" s="115" t="str">
        <f>'YARIŞMA BİLGİLERİ'!$F$21</f>
        <v>Büyük Erkekler</v>
      </c>
      <c r="K320" s="118" t="str">
        <f t="shared" si="5"/>
        <v>İSTANBUL-Rekor Deneme</v>
      </c>
      <c r="L320" s="119" t="e">
        <f>#REF!</f>
        <v>#REF!</v>
      </c>
      <c r="M320" s="119" t="s">
        <v>229</v>
      </c>
    </row>
    <row r="321" spans="1:13" ht="57.75" customHeight="1" x14ac:dyDescent="0.2">
      <c r="A321" s="113">
        <v>789</v>
      </c>
      <c r="B321" s="123" t="s">
        <v>298</v>
      </c>
      <c r="C321" s="114" t="e">
        <f>#REF!</f>
        <v>#REF!</v>
      </c>
      <c r="D321" s="118" t="e">
        <f>#REF!</f>
        <v>#REF!</v>
      </c>
      <c r="E321" s="118" t="e">
        <f>#REF!</f>
        <v>#REF!</v>
      </c>
      <c r="F321" s="160" t="e">
        <f>#REF!</f>
        <v>#REF!</v>
      </c>
      <c r="G321" s="121" t="e">
        <f>#REF!</f>
        <v>#REF!</v>
      </c>
      <c r="H321" s="121" t="s">
        <v>298</v>
      </c>
      <c r="I321" s="121"/>
      <c r="J321" s="115" t="str">
        <f>'YARIŞMA BİLGİLERİ'!$F$21</f>
        <v>Büyük Erkekler</v>
      </c>
      <c r="K321" s="118" t="str">
        <f t="shared" si="5"/>
        <v>İSTANBUL-Rekor Deneme</v>
      </c>
      <c r="L321" s="119" t="e">
        <f>#REF!</f>
        <v>#REF!</v>
      </c>
      <c r="M321" s="119" t="s">
        <v>229</v>
      </c>
    </row>
    <row r="322" spans="1:13" ht="57.75" customHeight="1" x14ac:dyDescent="0.2">
      <c r="A322" s="113">
        <v>790</v>
      </c>
      <c r="B322" s="123" t="s">
        <v>298</v>
      </c>
      <c r="C322" s="114" t="e">
        <f>#REF!</f>
        <v>#REF!</v>
      </c>
      <c r="D322" s="118" t="e">
        <f>#REF!</f>
        <v>#REF!</v>
      </c>
      <c r="E322" s="118" t="e">
        <f>#REF!</f>
        <v>#REF!</v>
      </c>
      <c r="F322" s="160" t="e">
        <f>#REF!</f>
        <v>#REF!</v>
      </c>
      <c r="G322" s="121" t="e">
        <f>#REF!</f>
        <v>#REF!</v>
      </c>
      <c r="H322" s="121" t="s">
        <v>298</v>
      </c>
      <c r="I322" s="121"/>
      <c r="J322" s="115" t="str">
        <f>'YARIŞMA BİLGİLERİ'!$F$21</f>
        <v>Büyük Erkekler</v>
      </c>
      <c r="K322" s="118" t="str">
        <f t="shared" si="5"/>
        <v>İSTANBUL-Rekor Deneme</v>
      </c>
      <c r="L322" s="119" t="e">
        <f>#REF!</f>
        <v>#REF!</v>
      </c>
      <c r="M322" s="119" t="s">
        <v>229</v>
      </c>
    </row>
    <row r="323" spans="1:13" ht="57.75" customHeight="1" x14ac:dyDescent="0.2">
      <c r="A323" s="113">
        <v>791</v>
      </c>
      <c r="B323" s="123" t="s">
        <v>298</v>
      </c>
      <c r="C323" s="114" t="e">
        <f>#REF!</f>
        <v>#REF!</v>
      </c>
      <c r="D323" s="118" t="e">
        <f>#REF!</f>
        <v>#REF!</v>
      </c>
      <c r="E323" s="118" t="e">
        <f>#REF!</f>
        <v>#REF!</v>
      </c>
      <c r="F323" s="160" t="e">
        <f>#REF!</f>
        <v>#REF!</v>
      </c>
      <c r="G323" s="121" t="e">
        <f>#REF!</f>
        <v>#REF!</v>
      </c>
      <c r="H323" s="121" t="s">
        <v>298</v>
      </c>
      <c r="I323" s="121"/>
      <c r="J323" s="115" t="str">
        <f>'YARIŞMA BİLGİLERİ'!$F$21</f>
        <v>Büyük Erkekler</v>
      </c>
      <c r="K323" s="118" t="str">
        <f t="shared" si="5"/>
        <v>İSTANBUL-Rekor Deneme</v>
      </c>
      <c r="L323" s="119" t="e">
        <f>#REF!</f>
        <v>#REF!</v>
      </c>
      <c r="M323" s="119" t="s">
        <v>229</v>
      </c>
    </row>
    <row r="324" spans="1:13" ht="57.75" customHeight="1" x14ac:dyDescent="0.2">
      <c r="A324" s="113">
        <v>792</v>
      </c>
      <c r="B324" s="123" t="s">
        <v>298</v>
      </c>
      <c r="C324" s="114" t="e">
        <f>#REF!</f>
        <v>#REF!</v>
      </c>
      <c r="D324" s="118" t="e">
        <f>#REF!</f>
        <v>#REF!</v>
      </c>
      <c r="E324" s="118" t="e">
        <f>#REF!</f>
        <v>#REF!</v>
      </c>
      <c r="F324" s="160" t="e">
        <f>#REF!</f>
        <v>#REF!</v>
      </c>
      <c r="G324" s="121" t="e">
        <f>#REF!</f>
        <v>#REF!</v>
      </c>
      <c r="H324" s="121" t="s">
        <v>298</v>
      </c>
      <c r="I324" s="121"/>
      <c r="J324" s="115" t="str">
        <f>'YARIŞMA BİLGİLERİ'!$F$21</f>
        <v>Büyük Erkekler</v>
      </c>
      <c r="K324" s="118" t="str">
        <f t="shared" si="5"/>
        <v>İSTANBUL-Rekor Deneme</v>
      </c>
      <c r="L324" s="119" t="e">
        <f>#REF!</f>
        <v>#REF!</v>
      </c>
      <c r="M324" s="119" t="s">
        <v>229</v>
      </c>
    </row>
    <row r="325" spans="1:13" ht="57.75" customHeight="1" x14ac:dyDescent="0.2">
      <c r="A325" s="113">
        <v>793</v>
      </c>
      <c r="B325" s="123" t="s">
        <v>298</v>
      </c>
      <c r="C325" s="114" t="e">
        <f>#REF!</f>
        <v>#REF!</v>
      </c>
      <c r="D325" s="118" t="e">
        <f>#REF!</f>
        <v>#REF!</v>
      </c>
      <c r="E325" s="118" t="e">
        <f>#REF!</f>
        <v>#REF!</v>
      </c>
      <c r="F325" s="160" t="e">
        <f>#REF!</f>
        <v>#REF!</v>
      </c>
      <c r="G325" s="121" t="e">
        <f>#REF!</f>
        <v>#REF!</v>
      </c>
      <c r="H325" s="121" t="s">
        <v>298</v>
      </c>
      <c r="I325" s="121"/>
      <c r="J325" s="115" t="str">
        <f>'YARIŞMA BİLGİLERİ'!$F$21</f>
        <v>Büyük Erkekler</v>
      </c>
      <c r="K325" s="118" t="str">
        <f t="shared" si="5"/>
        <v>İSTANBUL-Rekor Deneme</v>
      </c>
      <c r="L325" s="119" t="e">
        <f>#REF!</f>
        <v>#REF!</v>
      </c>
      <c r="M325" s="119" t="s">
        <v>229</v>
      </c>
    </row>
    <row r="326" spans="1:13" ht="57.75" customHeight="1" x14ac:dyDescent="0.2">
      <c r="A326" s="113">
        <v>794</v>
      </c>
      <c r="B326" s="123" t="s">
        <v>298</v>
      </c>
      <c r="C326" s="114" t="e">
        <f>#REF!</f>
        <v>#REF!</v>
      </c>
      <c r="D326" s="118" t="e">
        <f>#REF!</f>
        <v>#REF!</v>
      </c>
      <c r="E326" s="118" t="e">
        <f>#REF!</f>
        <v>#REF!</v>
      </c>
      <c r="F326" s="160" t="e">
        <f>#REF!</f>
        <v>#REF!</v>
      </c>
      <c r="G326" s="121" t="e">
        <f>#REF!</f>
        <v>#REF!</v>
      </c>
      <c r="H326" s="121" t="s">
        <v>298</v>
      </c>
      <c r="I326" s="121"/>
      <c r="J326" s="115" t="str">
        <f>'YARIŞMA BİLGİLERİ'!$F$21</f>
        <v>Büyük Erkekler</v>
      </c>
      <c r="K326" s="118" t="str">
        <f t="shared" si="5"/>
        <v>İSTANBUL-Rekor Deneme</v>
      </c>
      <c r="L326" s="119" t="e">
        <f>#REF!</f>
        <v>#REF!</v>
      </c>
      <c r="M326" s="119" t="s">
        <v>229</v>
      </c>
    </row>
    <row r="327" spans="1:13" ht="57.75" customHeight="1" x14ac:dyDescent="0.2">
      <c r="A327" s="113">
        <v>795</v>
      </c>
      <c r="B327" s="123" t="s">
        <v>298</v>
      </c>
      <c r="C327" s="114" t="e">
        <f>#REF!</f>
        <v>#REF!</v>
      </c>
      <c r="D327" s="118" t="e">
        <f>#REF!</f>
        <v>#REF!</v>
      </c>
      <c r="E327" s="118" t="e">
        <f>#REF!</f>
        <v>#REF!</v>
      </c>
      <c r="F327" s="160" t="e">
        <f>#REF!</f>
        <v>#REF!</v>
      </c>
      <c r="G327" s="121" t="e">
        <f>#REF!</f>
        <v>#REF!</v>
      </c>
      <c r="H327" s="121" t="s">
        <v>298</v>
      </c>
      <c r="I327" s="121"/>
      <c r="J327" s="115" t="str">
        <f>'YARIŞMA BİLGİLERİ'!$F$21</f>
        <v>Büyük Erkekler</v>
      </c>
      <c r="K327" s="118" t="str">
        <f t="shared" si="5"/>
        <v>İSTANBUL-Rekor Deneme</v>
      </c>
      <c r="L327" s="119" t="e">
        <f>#REF!</f>
        <v>#REF!</v>
      </c>
      <c r="M327" s="119" t="s">
        <v>229</v>
      </c>
    </row>
    <row r="328" spans="1:13" ht="57.75" customHeight="1" x14ac:dyDescent="0.2">
      <c r="A328" s="113">
        <v>796</v>
      </c>
      <c r="B328" s="123" t="s">
        <v>298</v>
      </c>
      <c r="C328" s="114" t="e">
        <f>#REF!</f>
        <v>#REF!</v>
      </c>
      <c r="D328" s="118" t="e">
        <f>#REF!</f>
        <v>#REF!</v>
      </c>
      <c r="E328" s="118" t="e">
        <f>#REF!</f>
        <v>#REF!</v>
      </c>
      <c r="F328" s="160" t="e">
        <f>#REF!</f>
        <v>#REF!</v>
      </c>
      <c r="G328" s="121" t="e">
        <f>#REF!</f>
        <v>#REF!</v>
      </c>
      <c r="H328" s="121" t="s">
        <v>298</v>
      </c>
      <c r="I328" s="121"/>
      <c r="J328" s="115" t="str">
        <f>'YARIŞMA BİLGİLERİ'!$F$21</f>
        <v>Büyük Erkekler</v>
      </c>
      <c r="K328" s="118" t="str">
        <f t="shared" si="5"/>
        <v>İSTANBUL-Rekor Deneme</v>
      </c>
      <c r="L328" s="119" t="e">
        <f>#REF!</f>
        <v>#REF!</v>
      </c>
      <c r="M328" s="119" t="s">
        <v>229</v>
      </c>
    </row>
    <row r="329" spans="1:13" ht="57.75" customHeight="1" x14ac:dyDescent="0.2">
      <c r="A329" s="113">
        <v>797</v>
      </c>
      <c r="B329" s="123" t="s">
        <v>298</v>
      </c>
      <c r="C329" s="114" t="e">
        <f>#REF!</f>
        <v>#REF!</v>
      </c>
      <c r="D329" s="118" t="e">
        <f>#REF!</f>
        <v>#REF!</v>
      </c>
      <c r="E329" s="118" t="e">
        <f>#REF!</f>
        <v>#REF!</v>
      </c>
      <c r="F329" s="160" t="e">
        <f>#REF!</f>
        <v>#REF!</v>
      </c>
      <c r="G329" s="121" t="e">
        <f>#REF!</f>
        <v>#REF!</v>
      </c>
      <c r="H329" s="121" t="s">
        <v>298</v>
      </c>
      <c r="I329" s="121"/>
      <c r="J329" s="115" t="str">
        <f>'YARIŞMA BİLGİLERİ'!$F$21</f>
        <v>Büyük Erkekler</v>
      </c>
      <c r="K329" s="118" t="str">
        <f t="shared" si="5"/>
        <v>İSTANBUL-Rekor Deneme</v>
      </c>
      <c r="L329" s="119" t="e">
        <f>#REF!</f>
        <v>#REF!</v>
      </c>
      <c r="M329" s="119" t="s">
        <v>229</v>
      </c>
    </row>
    <row r="330" spans="1:13" ht="57.75" customHeight="1" x14ac:dyDescent="0.2">
      <c r="A330" s="113">
        <v>798</v>
      </c>
      <c r="B330" s="123" t="s">
        <v>298</v>
      </c>
      <c r="C330" s="114" t="e">
        <f>#REF!</f>
        <v>#REF!</v>
      </c>
      <c r="D330" s="118" t="e">
        <f>#REF!</f>
        <v>#REF!</v>
      </c>
      <c r="E330" s="118" t="e">
        <f>#REF!</f>
        <v>#REF!</v>
      </c>
      <c r="F330" s="160" t="e">
        <f>#REF!</f>
        <v>#REF!</v>
      </c>
      <c r="G330" s="121" t="e">
        <f>#REF!</f>
        <v>#REF!</v>
      </c>
      <c r="H330" s="121" t="s">
        <v>298</v>
      </c>
      <c r="I330" s="121"/>
      <c r="J330" s="115" t="str">
        <f>'YARIŞMA BİLGİLERİ'!$F$21</f>
        <v>Büyük Erkekler</v>
      </c>
      <c r="K330" s="118" t="str">
        <f t="shared" si="5"/>
        <v>İSTANBUL-Rekor Deneme</v>
      </c>
      <c r="L330" s="119" t="e">
        <f>#REF!</f>
        <v>#REF!</v>
      </c>
      <c r="M330" s="119" t="s">
        <v>229</v>
      </c>
    </row>
    <row r="331" spans="1:13" ht="57.75" customHeight="1" x14ac:dyDescent="0.2">
      <c r="A331" s="113">
        <v>799</v>
      </c>
      <c r="B331" s="123" t="s">
        <v>298</v>
      </c>
      <c r="C331" s="114" t="e">
        <f>#REF!</f>
        <v>#REF!</v>
      </c>
      <c r="D331" s="118" t="e">
        <f>#REF!</f>
        <v>#REF!</v>
      </c>
      <c r="E331" s="118" t="e">
        <f>#REF!</f>
        <v>#REF!</v>
      </c>
      <c r="F331" s="160" t="e">
        <f>#REF!</f>
        <v>#REF!</v>
      </c>
      <c r="G331" s="121" t="e">
        <f>#REF!</f>
        <v>#REF!</v>
      </c>
      <c r="H331" s="121" t="s">
        <v>298</v>
      </c>
      <c r="I331" s="121"/>
      <c r="J331" s="115" t="str">
        <f>'YARIŞMA BİLGİLERİ'!$F$21</f>
        <v>Büyük Erkekler</v>
      </c>
      <c r="K331" s="118" t="str">
        <f t="shared" si="5"/>
        <v>İSTANBUL-Rekor Deneme</v>
      </c>
      <c r="L331" s="119" t="e">
        <f>#REF!</f>
        <v>#REF!</v>
      </c>
      <c r="M331" s="119" t="s">
        <v>229</v>
      </c>
    </row>
    <row r="332" spans="1:13" ht="57.75" customHeight="1" x14ac:dyDescent="0.2">
      <c r="A332" s="113">
        <v>800</v>
      </c>
      <c r="B332" s="123" t="s">
        <v>298</v>
      </c>
      <c r="C332" s="114" t="e">
        <f>#REF!</f>
        <v>#REF!</v>
      </c>
      <c r="D332" s="118" t="e">
        <f>#REF!</f>
        <v>#REF!</v>
      </c>
      <c r="E332" s="118" t="e">
        <f>#REF!</f>
        <v>#REF!</v>
      </c>
      <c r="F332" s="160" t="e">
        <f>#REF!</f>
        <v>#REF!</v>
      </c>
      <c r="G332" s="121" t="e">
        <f>#REF!</f>
        <v>#REF!</v>
      </c>
      <c r="H332" s="121" t="s">
        <v>298</v>
      </c>
      <c r="I332" s="121"/>
      <c r="J332" s="115" t="str">
        <f>'YARIŞMA BİLGİLERİ'!$F$21</f>
        <v>Büyük Erkekler</v>
      </c>
      <c r="K332" s="118" t="str">
        <f t="shared" si="5"/>
        <v>İSTANBUL-Rekor Deneme</v>
      </c>
      <c r="L332" s="119" t="e">
        <f>#REF!</f>
        <v>#REF!</v>
      </c>
      <c r="M332" s="119" t="s">
        <v>229</v>
      </c>
    </row>
    <row r="333" spans="1:13" ht="57.75" customHeight="1" x14ac:dyDescent="0.2">
      <c r="A333" s="113">
        <v>801</v>
      </c>
      <c r="B333" s="123" t="s">
        <v>298</v>
      </c>
      <c r="C333" s="114" t="e">
        <f>#REF!</f>
        <v>#REF!</v>
      </c>
      <c r="D333" s="118" t="e">
        <f>#REF!</f>
        <v>#REF!</v>
      </c>
      <c r="E333" s="118" t="e">
        <f>#REF!</f>
        <v>#REF!</v>
      </c>
      <c r="F333" s="160" t="e">
        <f>#REF!</f>
        <v>#REF!</v>
      </c>
      <c r="G333" s="121" t="e">
        <f>#REF!</f>
        <v>#REF!</v>
      </c>
      <c r="H333" s="121" t="s">
        <v>298</v>
      </c>
      <c r="I333" s="121"/>
      <c r="J333" s="115" t="str">
        <f>'YARIŞMA BİLGİLERİ'!$F$21</f>
        <v>Büyük Erkekler</v>
      </c>
      <c r="K333" s="118" t="str">
        <f t="shared" si="5"/>
        <v>İSTANBUL-Rekor Deneme</v>
      </c>
      <c r="L333" s="119" t="e">
        <f>#REF!</f>
        <v>#REF!</v>
      </c>
      <c r="M333" s="119" t="s">
        <v>229</v>
      </c>
    </row>
    <row r="334" spans="1:13" ht="57.75" customHeight="1" x14ac:dyDescent="0.2">
      <c r="A334" s="113">
        <v>802</v>
      </c>
      <c r="B334" s="123" t="s">
        <v>298</v>
      </c>
      <c r="C334" s="114" t="e">
        <f>#REF!</f>
        <v>#REF!</v>
      </c>
      <c r="D334" s="118" t="e">
        <f>#REF!</f>
        <v>#REF!</v>
      </c>
      <c r="E334" s="118" t="e">
        <f>#REF!</f>
        <v>#REF!</v>
      </c>
      <c r="F334" s="160" t="e">
        <f>#REF!</f>
        <v>#REF!</v>
      </c>
      <c r="G334" s="121" t="e">
        <f>#REF!</f>
        <v>#REF!</v>
      </c>
      <c r="H334" s="121" t="s">
        <v>298</v>
      </c>
      <c r="I334" s="121"/>
      <c r="J334" s="115" t="str">
        <f>'YARIŞMA BİLGİLERİ'!$F$21</f>
        <v>Büyük Erkekler</v>
      </c>
      <c r="K334" s="118" t="str">
        <f t="shared" si="5"/>
        <v>İSTANBUL-Rekor Deneme</v>
      </c>
      <c r="L334" s="119" t="e">
        <f>#REF!</f>
        <v>#REF!</v>
      </c>
      <c r="M334" s="119" t="s">
        <v>229</v>
      </c>
    </row>
    <row r="335" spans="1:13" ht="57.75" customHeight="1" x14ac:dyDescent="0.2">
      <c r="A335" s="113">
        <v>803</v>
      </c>
      <c r="B335" s="123" t="s">
        <v>298</v>
      </c>
      <c r="C335" s="114" t="e">
        <f>#REF!</f>
        <v>#REF!</v>
      </c>
      <c r="D335" s="118" t="e">
        <f>#REF!</f>
        <v>#REF!</v>
      </c>
      <c r="E335" s="118" t="e">
        <f>#REF!</f>
        <v>#REF!</v>
      </c>
      <c r="F335" s="160" t="e">
        <f>#REF!</f>
        <v>#REF!</v>
      </c>
      <c r="G335" s="121" t="e">
        <f>#REF!</f>
        <v>#REF!</v>
      </c>
      <c r="H335" s="121" t="s">
        <v>298</v>
      </c>
      <c r="I335" s="121"/>
      <c r="J335" s="115" t="str">
        <f>'YARIŞMA BİLGİLERİ'!$F$21</f>
        <v>Büyük Erkekler</v>
      </c>
      <c r="K335" s="118" t="str">
        <f t="shared" si="5"/>
        <v>İSTANBUL-Rekor Deneme</v>
      </c>
      <c r="L335" s="119" t="e">
        <f>#REF!</f>
        <v>#REF!</v>
      </c>
      <c r="M335" s="119" t="s">
        <v>229</v>
      </c>
    </row>
    <row r="336" spans="1:13" ht="24" x14ac:dyDescent="0.2">
      <c r="A336" s="113">
        <v>804</v>
      </c>
      <c r="B336" s="123" t="s">
        <v>105</v>
      </c>
      <c r="C336" s="114" t="e">
        <f>#REF!</f>
        <v>#REF!</v>
      </c>
      <c r="D336" s="118" t="e">
        <f>#REF!</f>
        <v>#REF!</v>
      </c>
      <c r="E336" s="118" t="e">
        <f>#REF!</f>
        <v>#REF!</v>
      </c>
      <c r="F336" s="160" t="e">
        <f>#REF!</f>
        <v>#REF!</v>
      </c>
      <c r="G336" s="116" t="e">
        <f>#REF!</f>
        <v>#REF!</v>
      </c>
      <c r="H336" s="115" t="s">
        <v>105</v>
      </c>
      <c r="I336" s="121"/>
      <c r="J336" s="115" t="str">
        <f>'YARIŞMA BİLGİLERİ'!$F$21</f>
        <v>Büyük Erkekler</v>
      </c>
      <c r="K336" s="118" t="str">
        <f t="shared" si="5"/>
        <v>İSTANBUL-Rekor Deneme</v>
      </c>
      <c r="L336" s="119" t="e">
        <f>#REF!</f>
        <v>#REF!</v>
      </c>
      <c r="M336" s="119" t="s">
        <v>229</v>
      </c>
    </row>
    <row r="337" spans="1:13" ht="24" x14ac:dyDescent="0.2">
      <c r="A337" s="113">
        <v>805</v>
      </c>
      <c r="B337" s="123" t="s">
        <v>105</v>
      </c>
      <c r="C337" s="114" t="e">
        <f>#REF!</f>
        <v>#REF!</v>
      </c>
      <c r="D337" s="118" t="e">
        <f>#REF!</f>
        <v>#REF!</v>
      </c>
      <c r="E337" s="118" t="e">
        <f>#REF!</f>
        <v>#REF!</v>
      </c>
      <c r="F337" s="160" t="e">
        <f>#REF!</f>
        <v>#REF!</v>
      </c>
      <c r="G337" s="116" t="e">
        <f>#REF!</f>
        <v>#REF!</v>
      </c>
      <c r="H337" s="115" t="s">
        <v>105</v>
      </c>
      <c r="I337" s="121"/>
      <c r="J337" s="115" t="str">
        <f>'YARIŞMA BİLGİLERİ'!$F$21</f>
        <v>Büyük Erkekler</v>
      </c>
      <c r="K337" s="118" t="str">
        <f t="shared" si="5"/>
        <v>İSTANBUL-Rekor Deneme</v>
      </c>
      <c r="L337" s="119" t="e">
        <f>#REF!</f>
        <v>#REF!</v>
      </c>
      <c r="M337" s="119" t="s">
        <v>229</v>
      </c>
    </row>
    <row r="338" spans="1:13" ht="24" x14ac:dyDescent="0.2">
      <c r="A338" s="113">
        <v>806</v>
      </c>
      <c r="B338" s="123" t="s">
        <v>105</v>
      </c>
      <c r="C338" s="114" t="e">
        <f>#REF!</f>
        <v>#REF!</v>
      </c>
      <c r="D338" s="118" t="e">
        <f>#REF!</f>
        <v>#REF!</v>
      </c>
      <c r="E338" s="118" t="e">
        <f>#REF!</f>
        <v>#REF!</v>
      </c>
      <c r="F338" s="160" t="e">
        <f>#REF!</f>
        <v>#REF!</v>
      </c>
      <c r="G338" s="116" t="e">
        <f>#REF!</f>
        <v>#REF!</v>
      </c>
      <c r="H338" s="115" t="s">
        <v>105</v>
      </c>
      <c r="I338" s="121"/>
      <c r="J338" s="115" t="str">
        <f>'YARIŞMA BİLGİLERİ'!$F$21</f>
        <v>Büyük Erkekler</v>
      </c>
      <c r="K338" s="118" t="str">
        <f t="shared" si="5"/>
        <v>İSTANBUL-Rekor Deneme</v>
      </c>
      <c r="L338" s="119" t="e">
        <f>#REF!</f>
        <v>#REF!</v>
      </c>
      <c r="M338" s="119" t="s">
        <v>229</v>
      </c>
    </row>
    <row r="339" spans="1:13" ht="24" x14ac:dyDescent="0.2">
      <c r="A339" s="113">
        <v>807</v>
      </c>
      <c r="B339" s="123" t="s">
        <v>105</v>
      </c>
      <c r="C339" s="114" t="e">
        <f>#REF!</f>
        <v>#REF!</v>
      </c>
      <c r="D339" s="118" t="e">
        <f>#REF!</f>
        <v>#REF!</v>
      </c>
      <c r="E339" s="118" t="e">
        <f>#REF!</f>
        <v>#REF!</v>
      </c>
      <c r="F339" s="160" t="e">
        <f>#REF!</f>
        <v>#REF!</v>
      </c>
      <c r="G339" s="116" t="e">
        <f>#REF!</f>
        <v>#REF!</v>
      </c>
      <c r="H339" s="115" t="s">
        <v>105</v>
      </c>
      <c r="I339" s="121"/>
      <c r="J339" s="115" t="str">
        <f>'YARIŞMA BİLGİLERİ'!$F$21</f>
        <v>Büyük Erkekler</v>
      </c>
      <c r="K339" s="118" t="str">
        <f t="shared" si="5"/>
        <v>İSTANBUL-Rekor Deneme</v>
      </c>
      <c r="L339" s="119" t="e">
        <f>#REF!</f>
        <v>#REF!</v>
      </c>
      <c r="M339" s="119" t="s">
        <v>229</v>
      </c>
    </row>
    <row r="340" spans="1:13" ht="24" x14ac:dyDescent="0.2">
      <c r="A340" s="113">
        <v>808</v>
      </c>
      <c r="B340" s="123" t="s">
        <v>105</v>
      </c>
      <c r="C340" s="114" t="e">
        <f>#REF!</f>
        <v>#REF!</v>
      </c>
      <c r="D340" s="118" t="e">
        <f>#REF!</f>
        <v>#REF!</v>
      </c>
      <c r="E340" s="118" t="e">
        <f>#REF!</f>
        <v>#REF!</v>
      </c>
      <c r="F340" s="160" t="e">
        <f>#REF!</f>
        <v>#REF!</v>
      </c>
      <c r="G340" s="116" t="e">
        <f>#REF!</f>
        <v>#REF!</v>
      </c>
      <c r="H340" s="115" t="s">
        <v>105</v>
      </c>
      <c r="I340" s="121"/>
      <c r="J340" s="115" t="str">
        <f>'YARIŞMA BİLGİLERİ'!$F$21</f>
        <v>Büyük Erkekler</v>
      </c>
      <c r="K340" s="118" t="str">
        <f t="shared" si="5"/>
        <v>İSTANBUL-Rekor Deneme</v>
      </c>
      <c r="L340" s="119" t="e">
        <f>#REF!</f>
        <v>#REF!</v>
      </c>
      <c r="M340" s="119" t="s">
        <v>229</v>
      </c>
    </row>
    <row r="341" spans="1:13" ht="24" x14ac:dyDescent="0.2">
      <c r="A341" s="113">
        <v>809</v>
      </c>
      <c r="B341" s="123" t="s">
        <v>105</v>
      </c>
      <c r="C341" s="114" t="e">
        <f>#REF!</f>
        <v>#REF!</v>
      </c>
      <c r="D341" s="118" t="e">
        <f>#REF!</f>
        <v>#REF!</v>
      </c>
      <c r="E341" s="118" t="e">
        <f>#REF!</f>
        <v>#REF!</v>
      </c>
      <c r="F341" s="160" t="e">
        <f>#REF!</f>
        <v>#REF!</v>
      </c>
      <c r="G341" s="116" t="e">
        <f>#REF!</f>
        <v>#REF!</v>
      </c>
      <c r="H341" s="115" t="s">
        <v>105</v>
      </c>
      <c r="I341" s="121"/>
      <c r="J341" s="115" t="str">
        <f>'YARIŞMA BİLGİLERİ'!$F$21</f>
        <v>Büyük Erkekler</v>
      </c>
      <c r="K341" s="118" t="str">
        <f t="shared" si="5"/>
        <v>İSTANBUL-Rekor Deneme</v>
      </c>
      <c r="L341" s="119" t="e">
        <f>#REF!</f>
        <v>#REF!</v>
      </c>
      <c r="M341" s="119" t="s">
        <v>229</v>
      </c>
    </row>
    <row r="342" spans="1:13" ht="24" x14ac:dyDescent="0.2">
      <c r="A342" s="113">
        <v>810</v>
      </c>
      <c r="B342" s="123" t="s">
        <v>105</v>
      </c>
      <c r="C342" s="114" t="e">
        <f>#REF!</f>
        <v>#REF!</v>
      </c>
      <c r="D342" s="118" t="e">
        <f>#REF!</f>
        <v>#REF!</v>
      </c>
      <c r="E342" s="118" t="e">
        <f>#REF!</f>
        <v>#REF!</v>
      </c>
      <c r="F342" s="160" t="e">
        <f>#REF!</f>
        <v>#REF!</v>
      </c>
      <c r="G342" s="116" t="e">
        <f>#REF!</f>
        <v>#REF!</v>
      </c>
      <c r="H342" s="115" t="s">
        <v>105</v>
      </c>
      <c r="I342" s="121"/>
      <c r="J342" s="115" t="str">
        <f>'YARIŞMA BİLGİLERİ'!$F$21</f>
        <v>Büyük Erkekler</v>
      </c>
      <c r="K342" s="118" t="str">
        <f t="shared" si="5"/>
        <v>İSTANBUL-Rekor Deneme</v>
      </c>
      <c r="L342" s="119" t="e">
        <f>#REF!</f>
        <v>#REF!</v>
      </c>
      <c r="M342" s="119" t="s">
        <v>229</v>
      </c>
    </row>
    <row r="343" spans="1:13" ht="24" x14ac:dyDescent="0.2">
      <c r="A343" s="113">
        <v>811</v>
      </c>
      <c r="B343" s="123" t="s">
        <v>105</v>
      </c>
      <c r="C343" s="114" t="e">
        <f>#REF!</f>
        <v>#REF!</v>
      </c>
      <c r="D343" s="118" t="e">
        <f>#REF!</f>
        <v>#REF!</v>
      </c>
      <c r="E343" s="118" t="e">
        <f>#REF!</f>
        <v>#REF!</v>
      </c>
      <c r="F343" s="160" t="e">
        <f>#REF!</f>
        <v>#REF!</v>
      </c>
      <c r="G343" s="116" t="e">
        <f>#REF!</f>
        <v>#REF!</v>
      </c>
      <c r="H343" s="115" t="s">
        <v>105</v>
      </c>
      <c r="I343" s="121"/>
      <c r="J343" s="115" t="str">
        <f>'YARIŞMA BİLGİLERİ'!$F$21</f>
        <v>Büyük Erkekler</v>
      </c>
      <c r="K343" s="118" t="str">
        <f t="shared" si="5"/>
        <v>İSTANBUL-Rekor Deneme</v>
      </c>
      <c r="L343" s="119" t="e">
        <f>#REF!</f>
        <v>#REF!</v>
      </c>
      <c r="M343" s="119" t="s">
        <v>229</v>
      </c>
    </row>
    <row r="344" spans="1:13" ht="24" x14ac:dyDescent="0.2">
      <c r="A344" s="113">
        <v>812</v>
      </c>
      <c r="B344" s="123" t="s">
        <v>105</v>
      </c>
      <c r="C344" s="114" t="e">
        <f>#REF!</f>
        <v>#REF!</v>
      </c>
      <c r="D344" s="118" t="e">
        <f>#REF!</f>
        <v>#REF!</v>
      </c>
      <c r="E344" s="118" t="e">
        <f>#REF!</f>
        <v>#REF!</v>
      </c>
      <c r="F344" s="160" t="e">
        <f>#REF!</f>
        <v>#REF!</v>
      </c>
      <c r="G344" s="116" t="e">
        <f>#REF!</f>
        <v>#REF!</v>
      </c>
      <c r="H344" s="115" t="s">
        <v>105</v>
      </c>
      <c r="I344" s="121"/>
      <c r="J344" s="115" t="str">
        <f>'YARIŞMA BİLGİLERİ'!$F$21</f>
        <v>Büyük Erkekler</v>
      </c>
      <c r="K344" s="118" t="str">
        <f t="shared" si="5"/>
        <v>İSTANBUL-Rekor Deneme</v>
      </c>
      <c r="L344" s="119" t="e">
        <f>#REF!</f>
        <v>#REF!</v>
      </c>
      <c r="M344" s="119" t="s">
        <v>229</v>
      </c>
    </row>
    <row r="345" spans="1:13" ht="24" x14ac:dyDescent="0.2">
      <c r="A345" s="113">
        <v>813</v>
      </c>
      <c r="B345" s="123" t="s">
        <v>105</v>
      </c>
      <c r="C345" s="114" t="e">
        <f>#REF!</f>
        <v>#REF!</v>
      </c>
      <c r="D345" s="118" t="e">
        <f>#REF!</f>
        <v>#REF!</v>
      </c>
      <c r="E345" s="118" t="e">
        <f>#REF!</f>
        <v>#REF!</v>
      </c>
      <c r="F345" s="160" t="e">
        <f>#REF!</f>
        <v>#REF!</v>
      </c>
      <c r="G345" s="116" t="e">
        <f>#REF!</f>
        <v>#REF!</v>
      </c>
      <c r="H345" s="115" t="s">
        <v>105</v>
      </c>
      <c r="I345" s="121"/>
      <c r="J345" s="115" t="str">
        <f>'YARIŞMA BİLGİLERİ'!$F$21</f>
        <v>Büyük Erkekler</v>
      </c>
      <c r="K345" s="118" t="str">
        <f t="shared" si="5"/>
        <v>İSTANBUL-Rekor Deneme</v>
      </c>
      <c r="L345" s="119" t="e">
        <f>#REF!</f>
        <v>#REF!</v>
      </c>
      <c r="M345" s="119" t="s">
        <v>229</v>
      </c>
    </row>
    <row r="346" spans="1:13" ht="24" x14ac:dyDescent="0.2">
      <c r="A346" s="113">
        <v>814</v>
      </c>
      <c r="B346" s="123" t="s">
        <v>105</v>
      </c>
      <c r="C346" s="114" t="e">
        <f>#REF!</f>
        <v>#REF!</v>
      </c>
      <c r="D346" s="118" t="e">
        <f>#REF!</f>
        <v>#REF!</v>
      </c>
      <c r="E346" s="118" t="e">
        <f>#REF!</f>
        <v>#REF!</v>
      </c>
      <c r="F346" s="160" t="e">
        <f>#REF!</f>
        <v>#REF!</v>
      </c>
      <c r="G346" s="116" t="e">
        <f>#REF!</f>
        <v>#REF!</v>
      </c>
      <c r="H346" s="115" t="s">
        <v>105</v>
      </c>
      <c r="I346" s="121"/>
      <c r="J346" s="115" t="str">
        <f>'YARIŞMA BİLGİLERİ'!$F$21</f>
        <v>Büyük Erkekler</v>
      </c>
      <c r="K346" s="118" t="str">
        <f t="shared" si="5"/>
        <v>İSTANBUL-Rekor Deneme</v>
      </c>
      <c r="L346" s="119" t="e">
        <f>#REF!</f>
        <v>#REF!</v>
      </c>
      <c r="M346" s="119" t="s">
        <v>229</v>
      </c>
    </row>
    <row r="347" spans="1:13" ht="24" x14ac:dyDescent="0.2">
      <c r="A347" s="113">
        <v>815</v>
      </c>
      <c r="B347" s="123" t="s">
        <v>105</v>
      </c>
      <c r="C347" s="114" t="e">
        <f>#REF!</f>
        <v>#REF!</v>
      </c>
      <c r="D347" s="118" t="e">
        <f>#REF!</f>
        <v>#REF!</v>
      </c>
      <c r="E347" s="118" t="e">
        <f>#REF!</f>
        <v>#REF!</v>
      </c>
      <c r="F347" s="160" t="e">
        <f>#REF!</f>
        <v>#REF!</v>
      </c>
      <c r="G347" s="116" t="e">
        <f>#REF!</f>
        <v>#REF!</v>
      </c>
      <c r="H347" s="115" t="s">
        <v>105</v>
      </c>
      <c r="I347" s="121"/>
      <c r="J347" s="115" t="str">
        <f>'YARIŞMA BİLGİLERİ'!$F$21</f>
        <v>Büyük Erkekler</v>
      </c>
      <c r="K347" s="118" t="str">
        <f t="shared" ref="K347:K371" si="6">CONCATENATE(K$1,"-",A$1)</f>
        <v>İSTANBUL-Rekor Deneme</v>
      </c>
      <c r="L347" s="119" t="e">
        <f>#REF!</f>
        <v>#REF!</v>
      </c>
      <c r="M347" s="119" t="s">
        <v>229</v>
      </c>
    </row>
    <row r="348" spans="1:13" ht="24" x14ac:dyDescent="0.2">
      <c r="A348" s="113">
        <v>816</v>
      </c>
      <c r="B348" s="123" t="s">
        <v>105</v>
      </c>
      <c r="C348" s="114" t="e">
        <f>#REF!</f>
        <v>#REF!</v>
      </c>
      <c r="D348" s="118" t="e">
        <f>#REF!</f>
        <v>#REF!</v>
      </c>
      <c r="E348" s="118" t="e">
        <f>#REF!</f>
        <v>#REF!</v>
      </c>
      <c r="F348" s="160" t="e">
        <f>#REF!</f>
        <v>#REF!</v>
      </c>
      <c r="G348" s="116" t="e">
        <f>#REF!</f>
        <v>#REF!</v>
      </c>
      <c r="H348" s="115" t="s">
        <v>105</v>
      </c>
      <c r="I348" s="121"/>
      <c r="J348" s="115" t="str">
        <f>'YARIŞMA BİLGİLERİ'!$F$21</f>
        <v>Büyük Erkekler</v>
      </c>
      <c r="K348" s="118" t="str">
        <f t="shared" si="6"/>
        <v>İSTANBUL-Rekor Deneme</v>
      </c>
      <c r="L348" s="119" t="e">
        <f>#REF!</f>
        <v>#REF!</v>
      </c>
      <c r="M348" s="119" t="s">
        <v>229</v>
      </c>
    </row>
    <row r="349" spans="1:13" ht="24" x14ac:dyDescent="0.2">
      <c r="A349" s="113">
        <v>817</v>
      </c>
      <c r="B349" s="123" t="s">
        <v>105</v>
      </c>
      <c r="C349" s="114" t="e">
        <f>#REF!</f>
        <v>#REF!</v>
      </c>
      <c r="D349" s="118" t="e">
        <f>#REF!</f>
        <v>#REF!</v>
      </c>
      <c r="E349" s="118" t="e">
        <f>#REF!</f>
        <v>#REF!</v>
      </c>
      <c r="F349" s="160" t="e">
        <f>#REF!</f>
        <v>#REF!</v>
      </c>
      <c r="G349" s="116" t="e">
        <f>#REF!</f>
        <v>#REF!</v>
      </c>
      <c r="H349" s="115" t="s">
        <v>105</v>
      </c>
      <c r="I349" s="121"/>
      <c r="J349" s="115" t="str">
        <f>'YARIŞMA BİLGİLERİ'!$F$21</f>
        <v>Büyük Erkekler</v>
      </c>
      <c r="K349" s="118" t="str">
        <f t="shared" si="6"/>
        <v>İSTANBUL-Rekor Deneme</v>
      </c>
      <c r="L349" s="119" t="e">
        <f>#REF!</f>
        <v>#REF!</v>
      </c>
      <c r="M349" s="119" t="s">
        <v>229</v>
      </c>
    </row>
    <row r="350" spans="1:13" ht="24" x14ac:dyDescent="0.2">
      <c r="A350" s="113">
        <v>818</v>
      </c>
      <c r="B350" s="123" t="s">
        <v>105</v>
      </c>
      <c r="C350" s="114" t="e">
        <f>#REF!</f>
        <v>#REF!</v>
      </c>
      <c r="D350" s="118" t="e">
        <f>#REF!</f>
        <v>#REF!</v>
      </c>
      <c r="E350" s="118" t="e">
        <f>#REF!</f>
        <v>#REF!</v>
      </c>
      <c r="F350" s="160" t="e">
        <f>#REF!</f>
        <v>#REF!</v>
      </c>
      <c r="G350" s="116" t="e">
        <f>#REF!</f>
        <v>#REF!</v>
      </c>
      <c r="H350" s="115" t="s">
        <v>105</v>
      </c>
      <c r="I350" s="121"/>
      <c r="J350" s="115" t="str">
        <f>'YARIŞMA BİLGİLERİ'!$F$21</f>
        <v>Büyük Erkekler</v>
      </c>
      <c r="K350" s="118" t="str">
        <f t="shared" si="6"/>
        <v>İSTANBUL-Rekor Deneme</v>
      </c>
      <c r="L350" s="119" t="e">
        <f>#REF!</f>
        <v>#REF!</v>
      </c>
      <c r="M350" s="119" t="s">
        <v>229</v>
      </c>
    </row>
    <row r="351" spans="1:13" ht="24" x14ac:dyDescent="0.2">
      <c r="A351" s="113">
        <v>819</v>
      </c>
      <c r="B351" s="123" t="s">
        <v>105</v>
      </c>
      <c r="C351" s="114" t="e">
        <f>#REF!</f>
        <v>#REF!</v>
      </c>
      <c r="D351" s="118" t="e">
        <f>#REF!</f>
        <v>#REF!</v>
      </c>
      <c r="E351" s="118" t="e">
        <f>#REF!</f>
        <v>#REF!</v>
      </c>
      <c r="F351" s="160" t="e">
        <f>#REF!</f>
        <v>#REF!</v>
      </c>
      <c r="G351" s="116" t="e">
        <f>#REF!</f>
        <v>#REF!</v>
      </c>
      <c r="H351" s="115" t="s">
        <v>105</v>
      </c>
      <c r="I351" s="121"/>
      <c r="J351" s="115" t="str">
        <f>'YARIŞMA BİLGİLERİ'!$F$21</f>
        <v>Büyük Erkekler</v>
      </c>
      <c r="K351" s="118" t="str">
        <f t="shared" si="6"/>
        <v>İSTANBUL-Rekor Deneme</v>
      </c>
      <c r="L351" s="119" t="e">
        <f>#REF!</f>
        <v>#REF!</v>
      </c>
      <c r="M351" s="119" t="s">
        <v>229</v>
      </c>
    </row>
    <row r="352" spans="1:13" ht="24" x14ac:dyDescent="0.2">
      <c r="A352" s="113">
        <v>832</v>
      </c>
      <c r="B352" s="183" t="s">
        <v>164</v>
      </c>
      <c r="C352" s="185" t="e">
        <f>#REF!</f>
        <v>#REF!</v>
      </c>
      <c r="D352" s="187" t="e">
        <f>#REF!</f>
        <v>#REF!</v>
      </c>
      <c r="E352" s="187" t="e">
        <f>#REF!</f>
        <v>#REF!</v>
      </c>
      <c r="F352" s="188" t="e">
        <f>#REF!</f>
        <v>#REF!</v>
      </c>
      <c r="G352" s="186" t="e">
        <f>#REF!</f>
        <v>#REF!</v>
      </c>
      <c r="H352" s="121" t="s">
        <v>164</v>
      </c>
      <c r="I352" s="121" t="e">
        <f>#REF!</f>
        <v>#REF!</v>
      </c>
      <c r="J352" s="115" t="str">
        <f>'YARIŞMA BİLGİLERİ'!$F$21</f>
        <v>Büyük Erkekler</v>
      </c>
      <c r="K352" s="210" t="str">
        <f t="shared" si="6"/>
        <v>İSTANBUL-Rekor Deneme</v>
      </c>
      <c r="L352" s="119" t="e">
        <f>#REF!</f>
        <v>#REF!</v>
      </c>
      <c r="M352" s="119" t="s">
        <v>229</v>
      </c>
    </row>
    <row r="353" spans="1:13" ht="24" x14ac:dyDescent="0.2">
      <c r="A353" s="113">
        <v>833</v>
      </c>
      <c r="B353" s="183" t="s">
        <v>164</v>
      </c>
      <c r="C353" s="185" t="e">
        <f>#REF!</f>
        <v>#REF!</v>
      </c>
      <c r="D353" s="187" t="e">
        <f>#REF!</f>
        <v>#REF!</v>
      </c>
      <c r="E353" s="187" t="e">
        <f>#REF!</f>
        <v>#REF!</v>
      </c>
      <c r="F353" s="188" t="e">
        <f>#REF!</f>
        <v>#REF!</v>
      </c>
      <c r="G353" s="186" t="e">
        <f>#REF!</f>
        <v>#REF!</v>
      </c>
      <c r="H353" s="121" t="s">
        <v>164</v>
      </c>
      <c r="I353" s="121" t="e">
        <f>#REF!</f>
        <v>#REF!</v>
      </c>
      <c r="J353" s="115" t="str">
        <f>'YARIŞMA BİLGİLERİ'!$F$21</f>
        <v>Büyük Erkekler</v>
      </c>
      <c r="K353" s="210" t="str">
        <f t="shared" si="6"/>
        <v>İSTANBUL-Rekor Deneme</v>
      </c>
      <c r="L353" s="119" t="e">
        <f>#REF!</f>
        <v>#REF!</v>
      </c>
      <c r="M353" s="119" t="s">
        <v>229</v>
      </c>
    </row>
    <row r="354" spans="1:13" ht="24" x14ac:dyDescent="0.2">
      <c r="A354" s="113">
        <v>834</v>
      </c>
      <c r="B354" s="183" t="s">
        <v>164</v>
      </c>
      <c r="C354" s="185" t="e">
        <f>#REF!</f>
        <v>#REF!</v>
      </c>
      <c r="D354" s="187" t="e">
        <f>#REF!</f>
        <v>#REF!</v>
      </c>
      <c r="E354" s="187" t="e">
        <f>#REF!</f>
        <v>#REF!</v>
      </c>
      <c r="F354" s="188" t="e">
        <f>#REF!</f>
        <v>#REF!</v>
      </c>
      <c r="G354" s="186" t="e">
        <f>#REF!</f>
        <v>#REF!</v>
      </c>
      <c r="H354" s="121" t="s">
        <v>164</v>
      </c>
      <c r="I354" s="121" t="e">
        <f>#REF!</f>
        <v>#REF!</v>
      </c>
      <c r="J354" s="115" t="str">
        <f>'YARIŞMA BİLGİLERİ'!$F$21</f>
        <v>Büyük Erkekler</v>
      </c>
      <c r="K354" s="210" t="str">
        <f t="shared" si="6"/>
        <v>İSTANBUL-Rekor Deneme</v>
      </c>
      <c r="L354" s="119" t="e">
        <f>#REF!</f>
        <v>#REF!</v>
      </c>
      <c r="M354" s="119" t="s">
        <v>229</v>
      </c>
    </row>
    <row r="355" spans="1:13" ht="24" x14ac:dyDescent="0.2">
      <c r="A355" s="113">
        <v>835</v>
      </c>
      <c r="B355" s="183" t="s">
        <v>164</v>
      </c>
      <c r="C355" s="185" t="e">
        <f>#REF!</f>
        <v>#REF!</v>
      </c>
      <c r="D355" s="187" t="e">
        <f>#REF!</f>
        <v>#REF!</v>
      </c>
      <c r="E355" s="187" t="e">
        <f>#REF!</f>
        <v>#REF!</v>
      </c>
      <c r="F355" s="188" t="e">
        <f>#REF!</f>
        <v>#REF!</v>
      </c>
      <c r="G355" s="186" t="e">
        <f>#REF!</f>
        <v>#REF!</v>
      </c>
      <c r="H355" s="121" t="s">
        <v>164</v>
      </c>
      <c r="I355" s="121" t="e">
        <f>#REF!</f>
        <v>#REF!</v>
      </c>
      <c r="J355" s="115" t="str">
        <f>'YARIŞMA BİLGİLERİ'!$F$21</f>
        <v>Büyük Erkekler</v>
      </c>
      <c r="K355" s="210" t="str">
        <f t="shared" si="6"/>
        <v>İSTANBUL-Rekor Deneme</v>
      </c>
      <c r="L355" s="119" t="e">
        <f>#REF!</f>
        <v>#REF!</v>
      </c>
      <c r="M355" s="119" t="s">
        <v>229</v>
      </c>
    </row>
    <row r="356" spans="1:13" ht="24" x14ac:dyDescent="0.2">
      <c r="A356" s="113">
        <v>836</v>
      </c>
      <c r="B356" s="183" t="s">
        <v>164</v>
      </c>
      <c r="C356" s="185" t="e">
        <f>#REF!</f>
        <v>#REF!</v>
      </c>
      <c r="D356" s="187" t="e">
        <f>#REF!</f>
        <v>#REF!</v>
      </c>
      <c r="E356" s="187" t="e">
        <f>#REF!</f>
        <v>#REF!</v>
      </c>
      <c r="F356" s="188" t="e">
        <f>#REF!</f>
        <v>#REF!</v>
      </c>
      <c r="G356" s="186" t="e">
        <f>#REF!</f>
        <v>#REF!</v>
      </c>
      <c r="H356" s="121" t="s">
        <v>164</v>
      </c>
      <c r="I356" s="121" t="e">
        <f>#REF!</f>
        <v>#REF!</v>
      </c>
      <c r="J356" s="115" t="str">
        <f>'YARIŞMA BİLGİLERİ'!$F$21</f>
        <v>Büyük Erkekler</v>
      </c>
      <c r="K356" s="210" t="str">
        <f t="shared" si="6"/>
        <v>İSTANBUL-Rekor Deneme</v>
      </c>
      <c r="L356" s="119" t="e">
        <f>#REF!</f>
        <v>#REF!</v>
      </c>
      <c r="M356" s="119" t="s">
        <v>229</v>
      </c>
    </row>
    <row r="357" spans="1:13" ht="24" x14ac:dyDescent="0.2">
      <c r="A357" s="113">
        <v>837</v>
      </c>
      <c r="B357" s="183" t="s">
        <v>164</v>
      </c>
      <c r="C357" s="185" t="e">
        <f>#REF!</f>
        <v>#REF!</v>
      </c>
      <c r="D357" s="187" t="e">
        <f>#REF!</f>
        <v>#REF!</v>
      </c>
      <c r="E357" s="187" t="e">
        <f>#REF!</f>
        <v>#REF!</v>
      </c>
      <c r="F357" s="188" t="e">
        <f>#REF!</f>
        <v>#REF!</v>
      </c>
      <c r="G357" s="186" t="e">
        <f>#REF!</f>
        <v>#REF!</v>
      </c>
      <c r="H357" s="121" t="s">
        <v>164</v>
      </c>
      <c r="I357" s="121" t="e">
        <f>#REF!</f>
        <v>#REF!</v>
      </c>
      <c r="J357" s="115" t="str">
        <f>'YARIŞMA BİLGİLERİ'!$F$21</f>
        <v>Büyük Erkekler</v>
      </c>
      <c r="K357" s="210" t="str">
        <f t="shared" si="6"/>
        <v>İSTANBUL-Rekor Deneme</v>
      </c>
      <c r="L357" s="119" t="e">
        <f>#REF!</f>
        <v>#REF!</v>
      </c>
      <c r="M357" s="119" t="s">
        <v>229</v>
      </c>
    </row>
    <row r="358" spans="1:13" ht="24" x14ac:dyDescent="0.2">
      <c r="A358" s="113">
        <v>838</v>
      </c>
      <c r="B358" s="183" t="s">
        <v>164</v>
      </c>
      <c r="C358" s="185" t="e">
        <f>#REF!</f>
        <v>#REF!</v>
      </c>
      <c r="D358" s="187" t="e">
        <f>#REF!</f>
        <v>#REF!</v>
      </c>
      <c r="E358" s="187" t="e">
        <f>#REF!</f>
        <v>#REF!</v>
      </c>
      <c r="F358" s="188" t="e">
        <f>#REF!</f>
        <v>#REF!</v>
      </c>
      <c r="G358" s="186" t="e">
        <f>#REF!</f>
        <v>#REF!</v>
      </c>
      <c r="H358" s="121" t="s">
        <v>164</v>
      </c>
      <c r="I358" s="121" t="e">
        <f>#REF!</f>
        <v>#REF!</v>
      </c>
      <c r="J358" s="115" t="str">
        <f>'YARIŞMA BİLGİLERİ'!$F$21</f>
        <v>Büyük Erkekler</v>
      </c>
      <c r="K358" s="210" t="str">
        <f t="shared" si="6"/>
        <v>İSTANBUL-Rekor Deneme</v>
      </c>
      <c r="L358" s="119" t="e">
        <f>#REF!</f>
        <v>#REF!</v>
      </c>
      <c r="M358" s="119" t="s">
        <v>229</v>
      </c>
    </row>
    <row r="359" spans="1:13" ht="24" x14ac:dyDescent="0.2">
      <c r="A359" s="113">
        <v>839</v>
      </c>
      <c r="B359" s="183" t="s">
        <v>164</v>
      </c>
      <c r="C359" s="185" t="e">
        <f>#REF!</f>
        <v>#REF!</v>
      </c>
      <c r="D359" s="187" t="e">
        <f>#REF!</f>
        <v>#REF!</v>
      </c>
      <c r="E359" s="187" t="e">
        <f>#REF!</f>
        <v>#REF!</v>
      </c>
      <c r="F359" s="188" t="e">
        <f>#REF!</f>
        <v>#REF!</v>
      </c>
      <c r="G359" s="186" t="e">
        <f>#REF!</f>
        <v>#REF!</v>
      </c>
      <c r="H359" s="121" t="s">
        <v>164</v>
      </c>
      <c r="I359" s="121" t="e">
        <f>#REF!</f>
        <v>#REF!</v>
      </c>
      <c r="J359" s="115" t="str">
        <f>'YARIŞMA BİLGİLERİ'!$F$21</f>
        <v>Büyük Erkekler</v>
      </c>
      <c r="K359" s="210" t="str">
        <f t="shared" si="6"/>
        <v>İSTANBUL-Rekor Deneme</v>
      </c>
      <c r="L359" s="119" t="e">
        <f>#REF!</f>
        <v>#REF!</v>
      </c>
      <c r="M359" s="119" t="s">
        <v>229</v>
      </c>
    </row>
    <row r="360" spans="1:13" ht="24" x14ac:dyDescent="0.2">
      <c r="A360" s="113">
        <v>840</v>
      </c>
      <c r="B360" s="183" t="s">
        <v>164</v>
      </c>
      <c r="C360" s="185" t="e">
        <f>#REF!</f>
        <v>#REF!</v>
      </c>
      <c r="D360" s="187" t="e">
        <f>#REF!</f>
        <v>#REF!</v>
      </c>
      <c r="E360" s="187" t="e">
        <f>#REF!</f>
        <v>#REF!</v>
      </c>
      <c r="F360" s="188" t="e">
        <f>#REF!</f>
        <v>#REF!</v>
      </c>
      <c r="G360" s="186" t="e">
        <f>#REF!</f>
        <v>#REF!</v>
      </c>
      <c r="H360" s="121" t="s">
        <v>164</v>
      </c>
      <c r="I360" s="121" t="e">
        <f>#REF!</f>
        <v>#REF!</v>
      </c>
      <c r="J360" s="115" t="str">
        <f>'YARIŞMA BİLGİLERİ'!$F$21</f>
        <v>Büyük Erkekler</v>
      </c>
      <c r="K360" s="210" t="str">
        <f t="shared" si="6"/>
        <v>İSTANBUL-Rekor Deneme</v>
      </c>
      <c r="L360" s="119" t="e">
        <f>#REF!</f>
        <v>#REF!</v>
      </c>
      <c r="M360" s="119" t="s">
        <v>229</v>
      </c>
    </row>
    <row r="361" spans="1:13" ht="24" x14ac:dyDescent="0.2">
      <c r="A361" s="113">
        <v>841</v>
      </c>
      <c r="B361" s="183" t="s">
        <v>164</v>
      </c>
      <c r="C361" s="185" t="e">
        <f>#REF!</f>
        <v>#REF!</v>
      </c>
      <c r="D361" s="187" t="e">
        <f>#REF!</f>
        <v>#REF!</v>
      </c>
      <c r="E361" s="187" t="e">
        <f>#REF!</f>
        <v>#REF!</v>
      </c>
      <c r="F361" s="188" t="e">
        <f>#REF!</f>
        <v>#REF!</v>
      </c>
      <c r="G361" s="186" t="e">
        <f>#REF!</f>
        <v>#REF!</v>
      </c>
      <c r="H361" s="121" t="s">
        <v>164</v>
      </c>
      <c r="I361" s="121" t="e">
        <f>#REF!</f>
        <v>#REF!</v>
      </c>
      <c r="J361" s="115" t="str">
        <f>'YARIŞMA BİLGİLERİ'!$F$21</f>
        <v>Büyük Erkekler</v>
      </c>
      <c r="K361" s="210" t="str">
        <f t="shared" si="6"/>
        <v>İSTANBUL-Rekor Deneme</v>
      </c>
      <c r="L361" s="119" t="e">
        <f>#REF!</f>
        <v>#REF!</v>
      </c>
      <c r="M361" s="119" t="s">
        <v>229</v>
      </c>
    </row>
    <row r="362" spans="1:13" ht="24" x14ac:dyDescent="0.2">
      <c r="A362" s="113">
        <v>857</v>
      </c>
      <c r="B362" s="183" t="s">
        <v>163</v>
      </c>
      <c r="C362" s="185" t="e">
        <f>#REF!</f>
        <v>#REF!</v>
      </c>
      <c r="D362" s="187" t="e">
        <f>#REF!</f>
        <v>#REF!</v>
      </c>
      <c r="E362" s="187" t="e">
        <f>#REF!</f>
        <v>#REF!</v>
      </c>
      <c r="F362" s="188" t="e">
        <f>#REF!</f>
        <v>#REF!</v>
      </c>
      <c r="G362" s="186" t="e">
        <f>#REF!</f>
        <v>#REF!</v>
      </c>
      <c r="H362" s="121" t="s">
        <v>163</v>
      </c>
      <c r="I362" s="121" t="e">
        <f>#REF!</f>
        <v>#REF!</v>
      </c>
      <c r="J362" s="115" t="str">
        <f>'YARIŞMA BİLGİLERİ'!$F$21</f>
        <v>Büyük Erkekler</v>
      </c>
      <c r="K362" s="210" t="str">
        <f t="shared" si="6"/>
        <v>İSTANBUL-Rekor Deneme</v>
      </c>
      <c r="L362" s="119" t="e">
        <f>#REF!</f>
        <v>#REF!</v>
      </c>
      <c r="M362" s="119" t="s">
        <v>229</v>
      </c>
    </row>
    <row r="363" spans="1:13" ht="24" x14ac:dyDescent="0.2">
      <c r="A363" s="113">
        <v>858</v>
      </c>
      <c r="B363" s="183" t="s">
        <v>163</v>
      </c>
      <c r="C363" s="185" t="e">
        <f>#REF!</f>
        <v>#REF!</v>
      </c>
      <c r="D363" s="187" t="e">
        <f>#REF!</f>
        <v>#REF!</v>
      </c>
      <c r="E363" s="187" t="e">
        <f>#REF!</f>
        <v>#REF!</v>
      </c>
      <c r="F363" s="188" t="e">
        <f>#REF!</f>
        <v>#REF!</v>
      </c>
      <c r="G363" s="186" t="e">
        <f>#REF!</f>
        <v>#REF!</v>
      </c>
      <c r="H363" s="121" t="s">
        <v>163</v>
      </c>
      <c r="I363" s="121" t="e">
        <f>#REF!</f>
        <v>#REF!</v>
      </c>
      <c r="J363" s="115" t="str">
        <f>'YARIŞMA BİLGİLERİ'!$F$21</f>
        <v>Büyük Erkekler</v>
      </c>
      <c r="K363" s="210" t="str">
        <f t="shared" si="6"/>
        <v>İSTANBUL-Rekor Deneme</v>
      </c>
      <c r="L363" s="119" t="e">
        <f>#REF!</f>
        <v>#REF!</v>
      </c>
      <c r="M363" s="119" t="s">
        <v>229</v>
      </c>
    </row>
    <row r="364" spans="1:13" ht="24" x14ac:dyDescent="0.2">
      <c r="A364" s="113">
        <v>859</v>
      </c>
      <c r="B364" s="183" t="s">
        <v>163</v>
      </c>
      <c r="C364" s="185" t="e">
        <f>#REF!</f>
        <v>#REF!</v>
      </c>
      <c r="D364" s="187" t="e">
        <f>#REF!</f>
        <v>#REF!</v>
      </c>
      <c r="E364" s="187" t="e">
        <f>#REF!</f>
        <v>#REF!</v>
      </c>
      <c r="F364" s="188" t="e">
        <f>#REF!</f>
        <v>#REF!</v>
      </c>
      <c r="G364" s="186" t="e">
        <f>#REF!</f>
        <v>#REF!</v>
      </c>
      <c r="H364" s="121" t="s">
        <v>163</v>
      </c>
      <c r="I364" s="121" t="e">
        <f>#REF!</f>
        <v>#REF!</v>
      </c>
      <c r="J364" s="115" t="str">
        <f>'YARIŞMA BİLGİLERİ'!$F$21</f>
        <v>Büyük Erkekler</v>
      </c>
      <c r="K364" s="210" t="str">
        <f t="shared" si="6"/>
        <v>İSTANBUL-Rekor Deneme</v>
      </c>
      <c r="L364" s="119" t="e">
        <f>#REF!</f>
        <v>#REF!</v>
      </c>
      <c r="M364" s="119" t="s">
        <v>229</v>
      </c>
    </row>
    <row r="365" spans="1:13" ht="24" x14ac:dyDescent="0.2">
      <c r="A365" s="113">
        <v>860</v>
      </c>
      <c r="B365" s="183" t="s">
        <v>163</v>
      </c>
      <c r="C365" s="185" t="e">
        <f>#REF!</f>
        <v>#REF!</v>
      </c>
      <c r="D365" s="187" t="e">
        <f>#REF!</f>
        <v>#REF!</v>
      </c>
      <c r="E365" s="187" t="e">
        <f>#REF!</f>
        <v>#REF!</v>
      </c>
      <c r="F365" s="188" t="e">
        <f>#REF!</f>
        <v>#REF!</v>
      </c>
      <c r="G365" s="186" t="e">
        <f>#REF!</f>
        <v>#REF!</v>
      </c>
      <c r="H365" s="121" t="s">
        <v>163</v>
      </c>
      <c r="I365" s="121" t="e">
        <f>#REF!</f>
        <v>#REF!</v>
      </c>
      <c r="J365" s="115" t="str">
        <f>'YARIŞMA BİLGİLERİ'!$F$21</f>
        <v>Büyük Erkekler</v>
      </c>
      <c r="K365" s="210" t="str">
        <f t="shared" si="6"/>
        <v>İSTANBUL-Rekor Deneme</v>
      </c>
      <c r="L365" s="119" t="e">
        <f>#REF!</f>
        <v>#REF!</v>
      </c>
      <c r="M365" s="119" t="s">
        <v>229</v>
      </c>
    </row>
    <row r="366" spans="1:13" ht="24" x14ac:dyDescent="0.2">
      <c r="A366" s="113">
        <v>861</v>
      </c>
      <c r="B366" s="183" t="s">
        <v>163</v>
      </c>
      <c r="C366" s="185" t="e">
        <f>#REF!</f>
        <v>#REF!</v>
      </c>
      <c r="D366" s="187" t="e">
        <f>#REF!</f>
        <v>#REF!</v>
      </c>
      <c r="E366" s="187" t="e">
        <f>#REF!</f>
        <v>#REF!</v>
      </c>
      <c r="F366" s="188" t="e">
        <f>#REF!</f>
        <v>#REF!</v>
      </c>
      <c r="G366" s="186" t="e">
        <f>#REF!</f>
        <v>#REF!</v>
      </c>
      <c r="H366" s="121" t="s">
        <v>163</v>
      </c>
      <c r="I366" s="121" t="e">
        <f>#REF!</f>
        <v>#REF!</v>
      </c>
      <c r="J366" s="115" t="str">
        <f>'YARIŞMA BİLGİLERİ'!$F$21</f>
        <v>Büyük Erkekler</v>
      </c>
      <c r="K366" s="210" t="str">
        <f t="shared" si="6"/>
        <v>İSTANBUL-Rekor Deneme</v>
      </c>
      <c r="L366" s="119" t="e">
        <f>#REF!</f>
        <v>#REF!</v>
      </c>
      <c r="M366" s="119" t="s">
        <v>229</v>
      </c>
    </row>
    <row r="367" spans="1:13" ht="24" x14ac:dyDescent="0.2">
      <c r="A367" s="113">
        <v>862</v>
      </c>
      <c r="B367" s="183" t="s">
        <v>163</v>
      </c>
      <c r="C367" s="185" t="e">
        <f>#REF!</f>
        <v>#REF!</v>
      </c>
      <c r="D367" s="187" t="e">
        <f>#REF!</f>
        <v>#REF!</v>
      </c>
      <c r="E367" s="187" t="e">
        <f>#REF!</f>
        <v>#REF!</v>
      </c>
      <c r="F367" s="188" t="e">
        <f>#REF!</f>
        <v>#REF!</v>
      </c>
      <c r="G367" s="186" t="e">
        <f>#REF!</f>
        <v>#REF!</v>
      </c>
      <c r="H367" s="121" t="s">
        <v>163</v>
      </c>
      <c r="I367" s="121" t="e">
        <f>#REF!</f>
        <v>#REF!</v>
      </c>
      <c r="J367" s="115" t="str">
        <f>'YARIŞMA BİLGİLERİ'!$F$21</f>
        <v>Büyük Erkekler</v>
      </c>
      <c r="K367" s="210" t="str">
        <f t="shared" si="6"/>
        <v>İSTANBUL-Rekor Deneme</v>
      </c>
      <c r="L367" s="119" t="e">
        <f>#REF!</f>
        <v>#REF!</v>
      </c>
      <c r="M367" s="119" t="s">
        <v>229</v>
      </c>
    </row>
    <row r="368" spans="1:13" ht="24" x14ac:dyDescent="0.2">
      <c r="A368" s="113">
        <v>863</v>
      </c>
      <c r="B368" s="183" t="s">
        <v>163</v>
      </c>
      <c r="C368" s="185" t="e">
        <f>#REF!</f>
        <v>#REF!</v>
      </c>
      <c r="D368" s="187" t="e">
        <f>#REF!</f>
        <v>#REF!</v>
      </c>
      <c r="E368" s="187" t="e">
        <f>#REF!</f>
        <v>#REF!</v>
      </c>
      <c r="F368" s="188" t="e">
        <f>#REF!</f>
        <v>#REF!</v>
      </c>
      <c r="G368" s="186" t="e">
        <f>#REF!</f>
        <v>#REF!</v>
      </c>
      <c r="H368" s="121" t="s">
        <v>163</v>
      </c>
      <c r="I368" s="121" t="e">
        <f>#REF!</f>
        <v>#REF!</v>
      </c>
      <c r="J368" s="115" t="str">
        <f>'YARIŞMA BİLGİLERİ'!$F$21</f>
        <v>Büyük Erkekler</v>
      </c>
      <c r="K368" s="210" t="str">
        <f t="shared" si="6"/>
        <v>İSTANBUL-Rekor Deneme</v>
      </c>
      <c r="L368" s="119" t="e">
        <f>#REF!</f>
        <v>#REF!</v>
      </c>
      <c r="M368" s="119" t="s">
        <v>229</v>
      </c>
    </row>
    <row r="369" spans="1:13" ht="24" x14ac:dyDescent="0.2">
      <c r="A369" s="113">
        <v>864</v>
      </c>
      <c r="B369" s="183" t="s">
        <v>163</v>
      </c>
      <c r="C369" s="185" t="e">
        <f>#REF!</f>
        <v>#REF!</v>
      </c>
      <c r="D369" s="187" t="e">
        <f>#REF!</f>
        <v>#REF!</v>
      </c>
      <c r="E369" s="187" t="e">
        <f>#REF!</f>
        <v>#REF!</v>
      </c>
      <c r="F369" s="188" t="e">
        <f>#REF!</f>
        <v>#REF!</v>
      </c>
      <c r="G369" s="186" t="e">
        <f>#REF!</f>
        <v>#REF!</v>
      </c>
      <c r="H369" s="121" t="s">
        <v>163</v>
      </c>
      <c r="I369" s="121" t="e">
        <f>#REF!</f>
        <v>#REF!</v>
      </c>
      <c r="J369" s="115" t="str">
        <f>'YARIŞMA BİLGİLERİ'!$F$21</f>
        <v>Büyük Erkekler</v>
      </c>
      <c r="K369" s="210" t="str">
        <f t="shared" si="6"/>
        <v>İSTANBUL-Rekor Deneme</v>
      </c>
      <c r="L369" s="119" t="e">
        <f>#REF!</f>
        <v>#REF!</v>
      </c>
      <c r="M369" s="119" t="s">
        <v>229</v>
      </c>
    </row>
    <row r="370" spans="1:13" ht="24" x14ac:dyDescent="0.2">
      <c r="A370" s="113">
        <v>865</v>
      </c>
      <c r="B370" s="183" t="s">
        <v>163</v>
      </c>
      <c r="C370" s="185" t="e">
        <f>#REF!</f>
        <v>#REF!</v>
      </c>
      <c r="D370" s="187" t="e">
        <f>#REF!</f>
        <v>#REF!</v>
      </c>
      <c r="E370" s="187" t="e">
        <f>#REF!</f>
        <v>#REF!</v>
      </c>
      <c r="F370" s="188" t="e">
        <f>#REF!</f>
        <v>#REF!</v>
      </c>
      <c r="G370" s="186" t="e">
        <f>#REF!</f>
        <v>#REF!</v>
      </c>
      <c r="H370" s="121" t="s">
        <v>163</v>
      </c>
      <c r="I370" s="121" t="e">
        <f>#REF!</f>
        <v>#REF!</v>
      </c>
      <c r="J370" s="115" t="str">
        <f>'YARIŞMA BİLGİLERİ'!$F$21</f>
        <v>Büyük Erkekler</v>
      </c>
      <c r="K370" s="210" t="str">
        <f t="shared" si="6"/>
        <v>İSTANBUL-Rekor Deneme</v>
      </c>
      <c r="L370" s="119" t="e">
        <f>#REF!</f>
        <v>#REF!</v>
      </c>
      <c r="M370" s="119" t="s">
        <v>229</v>
      </c>
    </row>
    <row r="371" spans="1:13" ht="24" x14ac:dyDescent="0.2">
      <c r="A371" s="113">
        <v>866</v>
      </c>
      <c r="B371" s="183" t="s">
        <v>163</v>
      </c>
      <c r="C371" s="185" t="e">
        <f>#REF!</f>
        <v>#REF!</v>
      </c>
      <c r="D371" s="187" t="e">
        <f>#REF!</f>
        <v>#REF!</v>
      </c>
      <c r="E371" s="187" t="e">
        <f>#REF!</f>
        <v>#REF!</v>
      </c>
      <c r="F371" s="188" t="e">
        <f>#REF!</f>
        <v>#REF!</v>
      </c>
      <c r="G371" s="186" t="e">
        <f>#REF!</f>
        <v>#REF!</v>
      </c>
      <c r="H371" s="121" t="s">
        <v>163</v>
      </c>
      <c r="I371" s="121" t="e">
        <f>#REF!</f>
        <v>#REF!</v>
      </c>
      <c r="J371" s="115" t="str">
        <f>'YARIŞMA BİLGİLERİ'!$F$21</f>
        <v>Büyük Erkekler</v>
      </c>
      <c r="K371" s="210" t="str">
        <f t="shared" si="6"/>
        <v>İSTANBUL-Rekor Deneme</v>
      </c>
      <c r="L371" s="119" t="e">
        <f>#REF!</f>
        <v>#REF!</v>
      </c>
      <c r="M371" s="119" t="s">
        <v>229</v>
      </c>
    </row>
    <row r="372" spans="1:13" ht="24" x14ac:dyDescent="0.2">
      <c r="A372" s="113">
        <v>882</v>
      </c>
      <c r="B372" s="123" t="s">
        <v>51</v>
      </c>
      <c r="C372" s="114" t="e">
        <f>#REF!</f>
        <v>#REF!</v>
      </c>
      <c r="D372" s="118" t="e">
        <f>#REF!</f>
        <v>#REF!</v>
      </c>
      <c r="E372" s="118" t="e">
        <f>#REF!</f>
        <v>#REF!</v>
      </c>
      <c r="F372" s="159" t="e">
        <f>#REF!</f>
        <v>#REF!</v>
      </c>
      <c r="G372" s="116" t="e">
        <f>#REF!</f>
        <v>#REF!</v>
      </c>
      <c r="H372" s="115" t="s">
        <v>51</v>
      </c>
      <c r="I372" s="121"/>
      <c r="J372" s="115" t="str">
        <f>'YARIŞMA BİLGİLERİ'!$F$21</f>
        <v>Büyük Erkekler</v>
      </c>
      <c r="K372" s="118" t="str">
        <f t="shared" ref="K372:K391" si="7">CONCATENATE(K$1,"-",A$1)</f>
        <v>İSTANBUL-Rekor Deneme</v>
      </c>
      <c r="L372" s="119" t="e">
        <f>#REF!</f>
        <v>#REF!</v>
      </c>
      <c r="M372" s="119" t="s">
        <v>229</v>
      </c>
    </row>
    <row r="373" spans="1:13" ht="24" x14ac:dyDescent="0.2">
      <c r="A373" s="113">
        <v>883</v>
      </c>
      <c r="B373" s="123" t="s">
        <v>51</v>
      </c>
      <c r="C373" s="114" t="e">
        <f>#REF!</f>
        <v>#REF!</v>
      </c>
      <c r="D373" s="118" t="e">
        <f>#REF!</f>
        <v>#REF!</v>
      </c>
      <c r="E373" s="118" t="e">
        <f>#REF!</f>
        <v>#REF!</v>
      </c>
      <c r="F373" s="159" t="e">
        <f>#REF!</f>
        <v>#REF!</v>
      </c>
      <c r="G373" s="116" t="e">
        <f>#REF!</f>
        <v>#REF!</v>
      </c>
      <c r="H373" s="115" t="s">
        <v>51</v>
      </c>
      <c r="I373" s="121"/>
      <c r="J373" s="115" t="str">
        <f>'YARIŞMA BİLGİLERİ'!$F$21</f>
        <v>Büyük Erkekler</v>
      </c>
      <c r="K373" s="118" t="str">
        <f t="shared" si="7"/>
        <v>İSTANBUL-Rekor Deneme</v>
      </c>
      <c r="L373" s="119" t="e">
        <f>#REF!</f>
        <v>#REF!</v>
      </c>
      <c r="M373" s="119" t="s">
        <v>229</v>
      </c>
    </row>
    <row r="374" spans="1:13" ht="24" x14ac:dyDescent="0.2">
      <c r="A374" s="113">
        <v>884</v>
      </c>
      <c r="B374" s="123" t="s">
        <v>51</v>
      </c>
      <c r="C374" s="114" t="e">
        <f>#REF!</f>
        <v>#REF!</v>
      </c>
      <c r="D374" s="118" t="e">
        <f>#REF!</f>
        <v>#REF!</v>
      </c>
      <c r="E374" s="118" t="e">
        <f>#REF!</f>
        <v>#REF!</v>
      </c>
      <c r="F374" s="159" t="e">
        <f>#REF!</f>
        <v>#REF!</v>
      </c>
      <c r="G374" s="116" t="e">
        <f>#REF!</f>
        <v>#REF!</v>
      </c>
      <c r="H374" s="115" t="s">
        <v>51</v>
      </c>
      <c r="I374" s="121"/>
      <c r="J374" s="115" t="str">
        <f>'YARIŞMA BİLGİLERİ'!$F$21</f>
        <v>Büyük Erkekler</v>
      </c>
      <c r="K374" s="118" t="str">
        <f t="shared" si="7"/>
        <v>İSTANBUL-Rekor Deneme</v>
      </c>
      <c r="L374" s="119" t="e">
        <f>#REF!</f>
        <v>#REF!</v>
      </c>
      <c r="M374" s="119" t="s">
        <v>229</v>
      </c>
    </row>
    <row r="375" spans="1:13" ht="24" x14ac:dyDescent="0.2">
      <c r="A375" s="113">
        <v>885</v>
      </c>
      <c r="B375" s="123" t="s">
        <v>51</v>
      </c>
      <c r="C375" s="114" t="e">
        <f>#REF!</f>
        <v>#REF!</v>
      </c>
      <c r="D375" s="118" t="e">
        <f>#REF!</f>
        <v>#REF!</v>
      </c>
      <c r="E375" s="118" t="e">
        <f>#REF!</f>
        <v>#REF!</v>
      </c>
      <c r="F375" s="159" t="e">
        <f>#REF!</f>
        <v>#REF!</v>
      </c>
      <c r="G375" s="116" t="e">
        <f>#REF!</f>
        <v>#REF!</v>
      </c>
      <c r="H375" s="115" t="s">
        <v>51</v>
      </c>
      <c r="I375" s="121"/>
      <c r="J375" s="115" t="str">
        <f>'YARIŞMA BİLGİLERİ'!$F$21</f>
        <v>Büyük Erkekler</v>
      </c>
      <c r="K375" s="118" t="str">
        <f t="shared" si="7"/>
        <v>İSTANBUL-Rekor Deneme</v>
      </c>
      <c r="L375" s="119" t="e">
        <f>#REF!</f>
        <v>#REF!</v>
      </c>
      <c r="M375" s="119" t="s">
        <v>229</v>
      </c>
    </row>
    <row r="376" spans="1:13" ht="24" x14ac:dyDescent="0.2">
      <c r="A376" s="113">
        <v>886</v>
      </c>
      <c r="B376" s="123" t="s">
        <v>51</v>
      </c>
      <c r="C376" s="114" t="e">
        <f>#REF!</f>
        <v>#REF!</v>
      </c>
      <c r="D376" s="118" t="e">
        <f>#REF!</f>
        <v>#REF!</v>
      </c>
      <c r="E376" s="118" t="e">
        <f>#REF!</f>
        <v>#REF!</v>
      </c>
      <c r="F376" s="159" t="e">
        <f>#REF!</f>
        <v>#REF!</v>
      </c>
      <c r="G376" s="116" t="e">
        <f>#REF!</f>
        <v>#REF!</v>
      </c>
      <c r="H376" s="115" t="s">
        <v>51</v>
      </c>
      <c r="I376" s="121"/>
      <c r="J376" s="115" t="str">
        <f>'YARIŞMA BİLGİLERİ'!$F$21</f>
        <v>Büyük Erkekler</v>
      </c>
      <c r="K376" s="118" t="str">
        <f t="shared" si="7"/>
        <v>İSTANBUL-Rekor Deneme</v>
      </c>
      <c r="L376" s="119" t="e">
        <f>#REF!</f>
        <v>#REF!</v>
      </c>
      <c r="M376" s="119" t="s">
        <v>229</v>
      </c>
    </row>
    <row r="377" spans="1:13" ht="24" x14ac:dyDescent="0.2">
      <c r="A377" s="113">
        <v>887</v>
      </c>
      <c r="B377" s="123" t="s">
        <v>51</v>
      </c>
      <c r="C377" s="114" t="e">
        <f>#REF!</f>
        <v>#REF!</v>
      </c>
      <c r="D377" s="118" t="e">
        <f>#REF!</f>
        <v>#REF!</v>
      </c>
      <c r="E377" s="118" t="e">
        <f>#REF!</f>
        <v>#REF!</v>
      </c>
      <c r="F377" s="159" t="e">
        <f>#REF!</f>
        <v>#REF!</v>
      </c>
      <c r="G377" s="116" t="e">
        <f>#REF!</f>
        <v>#REF!</v>
      </c>
      <c r="H377" s="115" t="s">
        <v>51</v>
      </c>
      <c r="I377" s="121"/>
      <c r="J377" s="115" t="str">
        <f>'YARIŞMA BİLGİLERİ'!$F$21</f>
        <v>Büyük Erkekler</v>
      </c>
      <c r="K377" s="118" t="str">
        <f t="shared" si="7"/>
        <v>İSTANBUL-Rekor Deneme</v>
      </c>
      <c r="L377" s="119" t="e">
        <f>#REF!</f>
        <v>#REF!</v>
      </c>
      <c r="M377" s="119" t="s">
        <v>229</v>
      </c>
    </row>
    <row r="378" spans="1:13" ht="24" x14ac:dyDescent="0.2">
      <c r="A378" s="113">
        <v>888</v>
      </c>
      <c r="B378" s="123" t="s">
        <v>51</v>
      </c>
      <c r="C378" s="114" t="e">
        <f>#REF!</f>
        <v>#REF!</v>
      </c>
      <c r="D378" s="118" t="e">
        <f>#REF!</f>
        <v>#REF!</v>
      </c>
      <c r="E378" s="118" t="e">
        <f>#REF!</f>
        <v>#REF!</v>
      </c>
      <c r="F378" s="159" t="e">
        <f>#REF!</f>
        <v>#REF!</v>
      </c>
      <c r="G378" s="116" t="e">
        <f>#REF!</f>
        <v>#REF!</v>
      </c>
      <c r="H378" s="115" t="s">
        <v>51</v>
      </c>
      <c r="I378" s="121"/>
      <c r="J378" s="115" t="str">
        <f>'YARIŞMA BİLGİLERİ'!$F$21</f>
        <v>Büyük Erkekler</v>
      </c>
      <c r="K378" s="118" t="str">
        <f t="shared" si="7"/>
        <v>İSTANBUL-Rekor Deneme</v>
      </c>
      <c r="L378" s="119" t="e">
        <f>#REF!</f>
        <v>#REF!</v>
      </c>
      <c r="M378" s="119" t="s">
        <v>229</v>
      </c>
    </row>
    <row r="379" spans="1:13" ht="24" x14ac:dyDescent="0.2">
      <c r="A379" s="113">
        <v>889</v>
      </c>
      <c r="B379" s="123" t="s">
        <v>51</v>
      </c>
      <c r="C379" s="114" t="e">
        <f>#REF!</f>
        <v>#REF!</v>
      </c>
      <c r="D379" s="118" t="e">
        <f>#REF!</f>
        <v>#REF!</v>
      </c>
      <c r="E379" s="118" t="e">
        <f>#REF!</f>
        <v>#REF!</v>
      </c>
      <c r="F379" s="159" t="e">
        <f>#REF!</f>
        <v>#REF!</v>
      </c>
      <c r="G379" s="116" t="e">
        <f>#REF!</f>
        <v>#REF!</v>
      </c>
      <c r="H379" s="115" t="s">
        <v>51</v>
      </c>
      <c r="I379" s="121"/>
      <c r="J379" s="115" t="str">
        <f>'YARIŞMA BİLGİLERİ'!$F$21</f>
        <v>Büyük Erkekler</v>
      </c>
      <c r="K379" s="118" t="str">
        <f t="shared" si="7"/>
        <v>İSTANBUL-Rekor Deneme</v>
      </c>
      <c r="L379" s="119" t="e">
        <f>#REF!</f>
        <v>#REF!</v>
      </c>
      <c r="M379" s="119" t="s">
        <v>229</v>
      </c>
    </row>
    <row r="380" spans="1:13" ht="24" x14ac:dyDescent="0.2">
      <c r="A380" s="113">
        <v>890</v>
      </c>
      <c r="B380" s="123" t="s">
        <v>51</v>
      </c>
      <c r="C380" s="114" t="e">
        <f>#REF!</f>
        <v>#REF!</v>
      </c>
      <c r="D380" s="118" t="e">
        <f>#REF!</f>
        <v>#REF!</v>
      </c>
      <c r="E380" s="118" t="e">
        <f>#REF!</f>
        <v>#REF!</v>
      </c>
      <c r="F380" s="159" t="e">
        <f>#REF!</f>
        <v>#REF!</v>
      </c>
      <c r="G380" s="116" t="e">
        <f>#REF!</f>
        <v>#REF!</v>
      </c>
      <c r="H380" s="115" t="s">
        <v>51</v>
      </c>
      <c r="I380" s="121"/>
      <c r="J380" s="115" t="str">
        <f>'YARIŞMA BİLGİLERİ'!$F$21</f>
        <v>Büyük Erkekler</v>
      </c>
      <c r="K380" s="118" t="str">
        <f t="shared" si="7"/>
        <v>İSTANBUL-Rekor Deneme</v>
      </c>
      <c r="L380" s="119" t="e">
        <f>#REF!</f>
        <v>#REF!</v>
      </c>
      <c r="M380" s="119" t="s">
        <v>229</v>
      </c>
    </row>
    <row r="381" spans="1:13" ht="24" x14ac:dyDescent="0.2">
      <c r="A381" s="113">
        <v>891</v>
      </c>
      <c r="B381" s="123" t="s">
        <v>51</v>
      </c>
      <c r="C381" s="114" t="e">
        <f>#REF!</f>
        <v>#REF!</v>
      </c>
      <c r="D381" s="118" t="e">
        <f>#REF!</f>
        <v>#REF!</v>
      </c>
      <c r="E381" s="118" t="e">
        <f>#REF!</f>
        <v>#REF!</v>
      </c>
      <c r="F381" s="159" t="e">
        <f>#REF!</f>
        <v>#REF!</v>
      </c>
      <c r="G381" s="116" t="e">
        <f>#REF!</f>
        <v>#REF!</v>
      </c>
      <c r="H381" s="115" t="s">
        <v>51</v>
      </c>
      <c r="I381" s="121"/>
      <c r="J381" s="115" t="str">
        <f>'YARIŞMA BİLGİLERİ'!$F$21</f>
        <v>Büyük Erkekler</v>
      </c>
      <c r="K381" s="118" t="str">
        <f t="shared" si="7"/>
        <v>İSTANBUL-Rekor Deneme</v>
      </c>
      <c r="L381" s="119" t="e">
        <f>#REF!</f>
        <v>#REF!</v>
      </c>
      <c r="M381" s="119" t="s">
        <v>229</v>
      </c>
    </row>
    <row r="382" spans="1:13" ht="24" x14ac:dyDescent="0.2">
      <c r="A382" s="113">
        <v>907</v>
      </c>
      <c r="B382" s="123" t="s">
        <v>52</v>
      </c>
      <c r="C382" s="114" t="str">
        <f>Yüksek!D8</f>
        <v/>
      </c>
      <c r="D382" s="118" t="str">
        <f>Yüksek!E8</f>
        <v/>
      </c>
      <c r="E382" s="118" t="str">
        <f>Yüksek!F8</f>
        <v/>
      </c>
      <c r="F382" s="159">
        <f>Yüksek!BO8</f>
        <v>0</v>
      </c>
      <c r="G382" s="116">
        <f>Yüksek!A8</f>
        <v>1</v>
      </c>
      <c r="H382" s="115" t="s">
        <v>52</v>
      </c>
      <c r="I382" s="121"/>
      <c r="J382" s="115" t="str">
        <f>'YARIŞMA BİLGİLERİ'!$F$21</f>
        <v>Büyük Erkekler</v>
      </c>
      <c r="K382" s="118" t="str">
        <f t="shared" si="7"/>
        <v>İSTANBUL-Rekor Deneme</v>
      </c>
      <c r="L382" s="119" t="e">
        <f>Yüksek!BC$4</f>
        <v>#REF!</v>
      </c>
      <c r="M382" s="119" t="s">
        <v>229</v>
      </c>
    </row>
    <row r="383" spans="1:13" ht="24" x14ac:dyDescent="0.2">
      <c r="A383" s="113">
        <v>908</v>
      </c>
      <c r="B383" s="123" t="s">
        <v>52</v>
      </c>
      <c r="C383" s="114" t="str">
        <f>Yüksek!D9</f>
        <v/>
      </c>
      <c r="D383" s="118" t="str">
        <f>Yüksek!E9</f>
        <v/>
      </c>
      <c r="E383" s="118" t="str">
        <f>Yüksek!F9</f>
        <v/>
      </c>
      <c r="F383" s="159">
        <f>Yüksek!BO9</f>
        <v>0</v>
      </c>
      <c r="G383" s="116">
        <f>Yüksek!A9</f>
        <v>2</v>
      </c>
      <c r="H383" s="115" t="s">
        <v>52</v>
      </c>
      <c r="I383" s="121"/>
      <c r="J383" s="115" t="str">
        <f>'YARIŞMA BİLGİLERİ'!$F$21</f>
        <v>Büyük Erkekler</v>
      </c>
      <c r="K383" s="118" t="str">
        <f t="shared" si="7"/>
        <v>İSTANBUL-Rekor Deneme</v>
      </c>
      <c r="L383" s="119" t="e">
        <f>Yüksek!BC$4</f>
        <v>#REF!</v>
      </c>
      <c r="M383" s="119" t="s">
        <v>229</v>
      </c>
    </row>
    <row r="384" spans="1:13" ht="24" x14ac:dyDescent="0.2">
      <c r="A384" s="113">
        <v>909</v>
      </c>
      <c r="B384" s="123" t="s">
        <v>52</v>
      </c>
      <c r="C384" s="114" t="str">
        <f>Yüksek!D10</f>
        <v/>
      </c>
      <c r="D384" s="118" t="str">
        <f>Yüksek!E10</f>
        <v/>
      </c>
      <c r="E384" s="118" t="str">
        <f>Yüksek!F10</f>
        <v/>
      </c>
      <c r="F384" s="159">
        <f>Yüksek!BO10</f>
        <v>0</v>
      </c>
      <c r="G384" s="116">
        <f>Yüksek!A10</f>
        <v>3</v>
      </c>
      <c r="H384" s="115" t="s">
        <v>52</v>
      </c>
      <c r="I384" s="121"/>
      <c r="J384" s="115" t="str">
        <f>'YARIŞMA BİLGİLERİ'!$F$21</f>
        <v>Büyük Erkekler</v>
      </c>
      <c r="K384" s="118" t="str">
        <f t="shared" si="7"/>
        <v>İSTANBUL-Rekor Deneme</v>
      </c>
      <c r="L384" s="119" t="e">
        <f>Yüksek!BC$4</f>
        <v>#REF!</v>
      </c>
      <c r="M384" s="119" t="s">
        <v>229</v>
      </c>
    </row>
    <row r="385" spans="1:13" ht="24" x14ac:dyDescent="0.2">
      <c r="A385" s="113">
        <v>910</v>
      </c>
      <c r="B385" s="123" t="s">
        <v>52</v>
      </c>
      <c r="C385" s="114" t="str">
        <f>Yüksek!D11</f>
        <v/>
      </c>
      <c r="D385" s="118" t="str">
        <f>Yüksek!E11</f>
        <v/>
      </c>
      <c r="E385" s="118" t="str">
        <f>Yüksek!F11</f>
        <v/>
      </c>
      <c r="F385" s="159">
        <f>Yüksek!BO11</f>
        <v>0</v>
      </c>
      <c r="G385" s="116">
        <f>Yüksek!A11</f>
        <v>4</v>
      </c>
      <c r="H385" s="115" t="s">
        <v>52</v>
      </c>
      <c r="I385" s="121"/>
      <c r="J385" s="115" t="str">
        <f>'YARIŞMA BİLGİLERİ'!$F$21</f>
        <v>Büyük Erkekler</v>
      </c>
      <c r="K385" s="118" t="str">
        <f t="shared" si="7"/>
        <v>İSTANBUL-Rekor Deneme</v>
      </c>
      <c r="L385" s="119" t="e">
        <f>Yüksek!BC$4</f>
        <v>#REF!</v>
      </c>
      <c r="M385" s="119" t="s">
        <v>229</v>
      </c>
    </row>
    <row r="386" spans="1:13" ht="24" x14ac:dyDescent="0.2">
      <c r="A386" s="113">
        <v>911</v>
      </c>
      <c r="B386" s="123" t="s">
        <v>52</v>
      </c>
      <c r="C386" s="114" t="str">
        <f>Yüksek!D12</f>
        <v/>
      </c>
      <c r="D386" s="118" t="str">
        <f>Yüksek!E12</f>
        <v/>
      </c>
      <c r="E386" s="118" t="str">
        <f>Yüksek!F12</f>
        <v/>
      </c>
      <c r="F386" s="159">
        <f>Yüksek!BO12</f>
        <v>0</v>
      </c>
      <c r="G386" s="116">
        <f>Yüksek!A12</f>
        <v>5</v>
      </c>
      <c r="H386" s="115" t="s">
        <v>52</v>
      </c>
      <c r="I386" s="121"/>
      <c r="J386" s="115" t="str">
        <f>'YARIŞMA BİLGİLERİ'!$F$21</f>
        <v>Büyük Erkekler</v>
      </c>
      <c r="K386" s="118" t="str">
        <f t="shared" si="7"/>
        <v>İSTANBUL-Rekor Deneme</v>
      </c>
      <c r="L386" s="119" t="e">
        <f>Yüksek!BC$4</f>
        <v>#REF!</v>
      </c>
      <c r="M386" s="119" t="s">
        <v>229</v>
      </c>
    </row>
    <row r="387" spans="1:13" ht="24" x14ac:dyDescent="0.2">
      <c r="A387" s="113">
        <v>912</v>
      </c>
      <c r="B387" s="123" t="s">
        <v>52</v>
      </c>
      <c r="C387" s="114" t="str">
        <f>Yüksek!D13</f>
        <v/>
      </c>
      <c r="D387" s="118" t="str">
        <f>Yüksek!E13</f>
        <v/>
      </c>
      <c r="E387" s="118" t="str">
        <f>Yüksek!F13</f>
        <v/>
      </c>
      <c r="F387" s="159">
        <f>Yüksek!BO13</f>
        <v>0</v>
      </c>
      <c r="G387" s="116">
        <f>Yüksek!A13</f>
        <v>6</v>
      </c>
      <c r="H387" s="115" t="s">
        <v>52</v>
      </c>
      <c r="I387" s="121"/>
      <c r="J387" s="115" t="str">
        <f>'YARIŞMA BİLGİLERİ'!$F$21</f>
        <v>Büyük Erkekler</v>
      </c>
      <c r="K387" s="118" t="str">
        <f t="shared" si="7"/>
        <v>İSTANBUL-Rekor Deneme</v>
      </c>
      <c r="L387" s="119" t="e">
        <f>Yüksek!BC$4</f>
        <v>#REF!</v>
      </c>
      <c r="M387" s="119" t="s">
        <v>229</v>
      </c>
    </row>
    <row r="388" spans="1:13" ht="24" x14ac:dyDescent="0.2">
      <c r="A388" s="113">
        <v>913</v>
      </c>
      <c r="B388" s="123" t="s">
        <v>52</v>
      </c>
      <c r="C388" s="114" t="str">
        <f>Yüksek!D14</f>
        <v/>
      </c>
      <c r="D388" s="118" t="str">
        <f>Yüksek!E14</f>
        <v/>
      </c>
      <c r="E388" s="118" t="str">
        <f>Yüksek!F14</f>
        <v/>
      </c>
      <c r="F388" s="159">
        <f>Yüksek!BO14</f>
        <v>0</v>
      </c>
      <c r="G388" s="116">
        <f>Yüksek!A14</f>
        <v>7</v>
      </c>
      <c r="H388" s="115" t="s">
        <v>52</v>
      </c>
      <c r="I388" s="121"/>
      <c r="J388" s="115" t="str">
        <f>'YARIŞMA BİLGİLERİ'!$F$21</f>
        <v>Büyük Erkekler</v>
      </c>
      <c r="K388" s="118" t="str">
        <f t="shared" si="7"/>
        <v>İSTANBUL-Rekor Deneme</v>
      </c>
      <c r="L388" s="119" t="e">
        <f>Yüksek!BC$4</f>
        <v>#REF!</v>
      </c>
      <c r="M388" s="119" t="s">
        <v>229</v>
      </c>
    </row>
    <row r="389" spans="1:13" ht="24" x14ac:dyDescent="0.2">
      <c r="A389" s="113">
        <v>914</v>
      </c>
      <c r="B389" s="123" t="s">
        <v>52</v>
      </c>
      <c r="C389" s="114" t="str">
        <f>Yüksek!D15</f>
        <v/>
      </c>
      <c r="D389" s="118" t="str">
        <f>Yüksek!E15</f>
        <v/>
      </c>
      <c r="E389" s="118" t="str">
        <f>Yüksek!F15</f>
        <v/>
      </c>
      <c r="F389" s="159">
        <f>Yüksek!BO15</f>
        <v>0</v>
      </c>
      <c r="G389" s="116">
        <f>Yüksek!A15</f>
        <v>8</v>
      </c>
      <c r="H389" s="115" t="s">
        <v>52</v>
      </c>
      <c r="I389" s="121"/>
      <c r="J389" s="115" t="str">
        <f>'YARIŞMA BİLGİLERİ'!$F$21</f>
        <v>Büyük Erkekler</v>
      </c>
      <c r="K389" s="118" t="str">
        <f t="shared" si="7"/>
        <v>İSTANBUL-Rekor Deneme</v>
      </c>
      <c r="L389" s="119" t="e">
        <f>Yüksek!BC$4</f>
        <v>#REF!</v>
      </c>
      <c r="M389" s="119" t="s">
        <v>229</v>
      </c>
    </row>
    <row r="390" spans="1:13" ht="24" x14ac:dyDescent="0.2">
      <c r="A390" s="113">
        <v>915</v>
      </c>
      <c r="B390" s="123" t="s">
        <v>52</v>
      </c>
      <c r="C390" s="114" t="str">
        <f>Yüksek!D16</f>
        <v/>
      </c>
      <c r="D390" s="118" t="str">
        <f>Yüksek!E16</f>
        <v/>
      </c>
      <c r="E390" s="118" t="str">
        <f>Yüksek!F16</f>
        <v/>
      </c>
      <c r="F390" s="159">
        <f>Yüksek!BO16</f>
        <v>0</v>
      </c>
      <c r="G390" s="116">
        <f>Yüksek!A16</f>
        <v>0</v>
      </c>
      <c r="H390" s="115" t="s">
        <v>52</v>
      </c>
      <c r="I390" s="121"/>
      <c r="J390" s="115" t="str">
        <f>'YARIŞMA BİLGİLERİ'!$F$21</f>
        <v>Büyük Erkekler</v>
      </c>
      <c r="K390" s="118" t="str">
        <f t="shared" si="7"/>
        <v>İSTANBUL-Rekor Deneme</v>
      </c>
      <c r="L390" s="119" t="e">
        <f>Yüksek!BC$4</f>
        <v>#REF!</v>
      </c>
      <c r="M390" s="119" t="s">
        <v>229</v>
      </c>
    </row>
    <row r="391" spans="1:13" ht="24" x14ac:dyDescent="0.2">
      <c r="A391" s="113">
        <v>916</v>
      </c>
      <c r="B391" s="123" t="s">
        <v>52</v>
      </c>
      <c r="C391" s="114" t="str">
        <f>Yüksek!D17</f>
        <v/>
      </c>
      <c r="D391" s="118" t="str">
        <f>Yüksek!E17</f>
        <v/>
      </c>
      <c r="E391" s="118" t="str">
        <f>Yüksek!F17</f>
        <v/>
      </c>
      <c r="F391" s="159">
        <f>Yüksek!BO17</f>
        <v>0</v>
      </c>
      <c r="G391" s="116">
        <f>Yüksek!A17</f>
        <v>0</v>
      </c>
      <c r="H391" s="115" t="s">
        <v>52</v>
      </c>
      <c r="I391" s="121"/>
      <c r="J391" s="115" t="str">
        <f>'YARIŞMA BİLGİLERİ'!$F$21</f>
        <v>Büyük Erkekler</v>
      </c>
      <c r="K391" s="118" t="str">
        <f t="shared" si="7"/>
        <v>İSTANBUL-Rekor Deneme</v>
      </c>
      <c r="L391" s="119" t="e">
        <f>Yüksek!BC$4</f>
        <v>#REF!</v>
      </c>
      <c r="M391" s="119" t="s">
        <v>229</v>
      </c>
    </row>
  </sheetData>
  <autoFilter ref="A2:M256"/>
  <mergeCells count="2">
    <mergeCell ref="L1:M1"/>
    <mergeCell ref="A1:J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8</vt:i4>
      </vt:variant>
      <vt:variant>
        <vt:lpstr>Adlandırılmış Aralıklar</vt:lpstr>
      </vt:variant>
      <vt:variant>
        <vt:i4>6</vt:i4>
      </vt:variant>
    </vt:vector>
  </HeadingPairs>
  <TitlesOfParts>
    <vt:vector size="14" baseType="lpstr">
      <vt:lpstr>YARIŞMA BİLGİLERİ</vt:lpstr>
      <vt:lpstr>YARIŞMA PROGRAMI</vt:lpstr>
      <vt:lpstr>KAYIT LİSTESİ</vt:lpstr>
      <vt:lpstr>1.Gün Start Listesi</vt:lpstr>
      <vt:lpstr>3000m.</vt:lpstr>
      <vt:lpstr>Yüksek</vt:lpstr>
      <vt:lpstr>2.Gün Start Listesi </vt:lpstr>
      <vt:lpstr>ALMANAK TOPLU SONUÇ</vt:lpstr>
      <vt:lpstr>'1.Gün Start Listesi'!Yazdırma_Alanı</vt:lpstr>
      <vt:lpstr>'2.Gün Start Listesi '!Yazdırma_Alanı</vt:lpstr>
      <vt:lpstr>'3000m.'!Yazdırma_Alanı</vt:lpstr>
      <vt:lpstr>'KAYIT LİSTESİ'!Yazdırma_Alanı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2015-06-21T13:41:57Z</cp:lastPrinted>
  <dcterms:created xsi:type="dcterms:W3CDTF">2004-05-10T13:01:28Z</dcterms:created>
  <dcterms:modified xsi:type="dcterms:W3CDTF">2015-06-21T15:14:24Z</dcterms:modified>
</cp:coreProperties>
</file>