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925" activeTab="0"/>
  </bookViews>
  <sheets>
    <sheet name="Yarışma Sonuçları" sheetId="1" r:id="rId1"/>
    <sheet name="Büyük Erkek 12.150 m Start List" sheetId="2" r:id="rId2"/>
    <sheet name="Büyük Erkek 12.150m Ferdi" sheetId="3" r:id="rId3"/>
    <sheet name="BÜYÜK Bayan Start Liste" sheetId="4" r:id="rId4"/>
    <sheet name="Büyük Bayan Ferdi Sonuç" sheetId="5" r:id="rId5"/>
    <sheet name="Genç Bayan 4050m Start Liste" sheetId="6" r:id="rId6"/>
    <sheet name="Genç Bayan 4050 Ferdi Sonuç" sheetId="7" r:id="rId7"/>
    <sheet name="Genç Erkek 8.100 Start Liste" sheetId="8" r:id="rId8"/>
    <sheet name="Genç Erkek 8.100Ferdi Sonuç" sheetId="9" r:id="rId9"/>
    <sheet name="toplam katılım" sheetId="10" r:id="rId10"/>
  </sheets>
  <externalReferences>
    <externalReference r:id="rId13"/>
  </externalReferences>
  <definedNames>
    <definedName name="EsasPuan">#REF!</definedName>
    <definedName name="Kodlama">#REF!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  <definedName name="_xlnm.Print_Area" localSheetId="4">'Büyük Bayan Ferdi Sonuç'!$A$1:$G$25</definedName>
    <definedName name="_xlnm.Print_Area" localSheetId="3">'BÜYÜK Bayan Start Liste'!$A$1:$F$16</definedName>
    <definedName name="_xlnm.Print_Area" localSheetId="1">'Büyük Erkek 12.150 m Start List'!$A$1:$F$45</definedName>
    <definedName name="_xlnm.Print_Area" localSheetId="2">'Büyük Erkek 12.150m Ferdi'!$A$1:$G$39</definedName>
    <definedName name="_xlnm.Print_Area" localSheetId="6">'Genç Bayan 4050 Ferdi Sonuç'!$A$1:$G$35</definedName>
    <definedName name="_xlnm.Print_Area" localSheetId="5">'Genç Bayan 4050m Start Liste'!$A$1:$F$28</definedName>
    <definedName name="_xlnm.Print_Area" localSheetId="7">'Genç Erkek 8.100 Start Liste'!$A$1:$F$85</definedName>
    <definedName name="_xlnm.Print_Area" localSheetId="8">'Genç Erkek 8.100Ferdi Sonuç'!$A$1:$G$81</definedName>
    <definedName name="_xlnm.Print_Titles" localSheetId="4">'Büyük Bayan Ferdi Sonuç'!$5:$5</definedName>
    <definedName name="_xlnm.Print_Titles" localSheetId="3">'BÜYÜK Bayan Start Liste'!$5:$5</definedName>
    <definedName name="_xlnm.Print_Titles" localSheetId="1">'Büyük Erkek 12.150 m Start List'!$5:$5</definedName>
    <definedName name="_xlnm.Print_Titles" localSheetId="2">'Büyük Erkek 12.150m Ferdi'!$5:$5</definedName>
    <definedName name="_xlnm.Print_Titles" localSheetId="6">'Genç Bayan 4050 Ferdi Sonuç'!$5:$5</definedName>
    <definedName name="_xlnm.Print_Titles" localSheetId="5">'Genç Bayan 4050m Start Liste'!$5:$5</definedName>
    <definedName name="_xlnm.Print_Titles" localSheetId="7">'Genç Erkek 8.100 Start Liste'!$5:$5</definedName>
    <definedName name="_xlnm.Print_Titles" localSheetId="8">'Genç Erkek 8.100Ferdi Sonuç'!$5:$5</definedName>
    <definedName name="_xlnm.Print_Titles" localSheetId="9">'toplam katılım'!$5:$5</definedName>
  </definedNames>
  <calcPr fullCalcOnLoad="1"/>
</workbook>
</file>

<file path=xl/sharedStrings.xml><?xml version="1.0" encoding="utf-8"?>
<sst xmlns="http://schemas.openxmlformats.org/spreadsheetml/2006/main" count="719" uniqueCount="205">
  <si>
    <t>Sıra No</t>
  </si>
  <si>
    <t>Göğüs No</t>
  </si>
  <si>
    <t>Doğum Tarihi</t>
  </si>
  <si>
    <t>Adı Soyadı</t>
  </si>
  <si>
    <t>Derecesi</t>
  </si>
  <si>
    <t>Ferdi Sıralama</t>
  </si>
  <si>
    <r>
      <t>Yarışma Sonuçlarına bakmak için</t>
    </r>
    <r>
      <rPr>
        <i/>
        <u val="single"/>
        <sz val="10"/>
        <color indexed="10"/>
        <rFont val="Calibri"/>
        <family val="0"/>
      </rPr>
      <t xml:space="preserve"> "tıklayın"</t>
    </r>
  </si>
  <si>
    <r>
      <rPr>
        <b/>
        <i/>
        <sz val="16"/>
        <rFont val="Cambria"/>
        <family val="1"/>
      </rPr>
      <t>4. AROMA DAĞ KOŞUSU TÜRKİYE ŞAMPİYONASI</t>
    </r>
    <r>
      <rPr>
        <b/>
        <i/>
        <sz val="18"/>
        <rFont val="Cambria"/>
        <family val="1"/>
      </rPr>
      <t xml:space="preserve">
</t>
    </r>
  </si>
  <si>
    <t>BÜYÜK Bayanlar 8.100 m</t>
  </si>
  <si>
    <t>BÜYÜK Erkekler 12.150 m</t>
  </si>
  <si>
    <t>GENÇ Bayanlar 4.050 m</t>
  </si>
  <si>
    <t>GENÇ Erkekler 8.100 m</t>
  </si>
  <si>
    <t>Büyük Bayanlar Yarışma Start Listesi</t>
  </si>
  <si>
    <t>Mesafe  : 8.100 Metre</t>
  </si>
  <si>
    <t>Büyük Erkekler Yarışma Start Listesi</t>
  </si>
  <si>
    <t>Büyük Bayanlar Ferdi Yarışma Sonucu</t>
  </si>
  <si>
    <t>Büyük Erkekler Ferdi Yarışma Sonucu</t>
  </si>
  <si>
    <t>Genç Bayanlar Yarışma Start Listesi</t>
  </si>
  <si>
    <t>Genç Bayanlar Ferdi Yarışma Sonucu</t>
  </si>
  <si>
    <t>Genç Erkekler Yarışma Start Listesi</t>
  </si>
  <si>
    <t>Mesafe  : 4.050 Metre</t>
  </si>
  <si>
    <t>Mesafe  : 12.150 Metre</t>
  </si>
  <si>
    <t>Genç Erkekler Ferdi Yarışma Sonucu</t>
  </si>
  <si>
    <t>Start listesi</t>
  </si>
  <si>
    <t>AKSEKİ - ANTALYA</t>
  </si>
  <si>
    <t xml:space="preserve">İli </t>
  </si>
  <si>
    <t>ALİ GANİ</t>
  </si>
  <si>
    <t>ADANA</t>
  </si>
  <si>
    <t>SELMANİ ABİŞ</t>
  </si>
  <si>
    <t>KAYSERİ</t>
  </si>
  <si>
    <t>BURHAN TÜMİNÇİN</t>
  </si>
  <si>
    <t>AYDIN</t>
  </si>
  <si>
    <t>SİNAN KORKMAZ</t>
  </si>
  <si>
    <t>AHMET ARSLAN</t>
  </si>
  <si>
    <t>ÜZEYİR SÖYLEMEZ</t>
  </si>
  <si>
    <t>OSMAN DAYANÇ</t>
  </si>
  <si>
    <t>BİTLİS</t>
  </si>
  <si>
    <t>MAHMUT URUÇLU</t>
  </si>
  <si>
    <t>ÖZCAN GÜVENDİK</t>
  </si>
  <si>
    <t>METİN ŞİMŞEK</t>
  </si>
  <si>
    <t>AFYONKARAHİSAR</t>
  </si>
  <si>
    <t>SAİT BARLAS</t>
  </si>
  <si>
    <t>GAZİANTEP</t>
  </si>
  <si>
    <t>SEYFETTİN ÖZKAN</t>
  </si>
  <si>
    <t>GÜMÜŞHANE</t>
  </si>
  <si>
    <t>SADIK ÇELİK</t>
  </si>
  <si>
    <t>İZMİR</t>
  </si>
  <si>
    <t>BAYRAM YILMAZ</t>
  </si>
  <si>
    <t>BOLU</t>
  </si>
  <si>
    <t xml:space="preserve">FEYYAZ YILDIZ </t>
  </si>
  <si>
    <t>İSTANBUL</t>
  </si>
  <si>
    <t>MURAT KIRIL</t>
  </si>
  <si>
    <t>ISPARTA</t>
  </si>
  <si>
    <t>A.İHSAN TANRIKULU</t>
  </si>
  <si>
    <t>FATİH DEMİRDAŞ</t>
  </si>
  <si>
    <t>ARİF KARA</t>
  </si>
  <si>
    <t>KADİR YEŞİLBURSALI</t>
  </si>
  <si>
    <t>ŞEVKET KOCABAŞ</t>
  </si>
  <si>
    <t>HASAN UYMAZ</t>
  </si>
  <si>
    <t>KÜTAHYA</t>
  </si>
  <si>
    <t>EMRAH NUR</t>
  </si>
  <si>
    <t>VAN</t>
  </si>
  <si>
    <t>HİKMET UÇAN</t>
  </si>
  <si>
    <t>ADEM PEKDOĞAN</t>
  </si>
  <si>
    <t>DİYARBAKIR</t>
  </si>
  <si>
    <t>MUZAFFER BAYRAM</t>
  </si>
  <si>
    <t>SÜLEYMAN BÜYÜKBEZGİN</t>
  </si>
  <si>
    <t>MAHMUT BULUT</t>
  </si>
  <si>
    <t>ŞANLIURFA</t>
  </si>
  <si>
    <t>AHMET SAMAKLI</t>
  </si>
  <si>
    <t>BEKİR KARAYEL</t>
  </si>
  <si>
    <t>ANKARA</t>
  </si>
  <si>
    <t>ERKAN KUŞ</t>
  </si>
  <si>
    <t>ABDÜLKADİR TÜRK</t>
  </si>
  <si>
    <t>İHSAN GANİ</t>
  </si>
  <si>
    <t>AHMET ÖREN</t>
  </si>
  <si>
    <t>HÜSEYİN PAK</t>
  </si>
  <si>
    <t>AHMET BEKTAŞ</t>
  </si>
  <si>
    <t>CAFER KARADEMİR</t>
  </si>
  <si>
    <t>RIDVAN BOZKURT</t>
  </si>
  <si>
    <t>NAİF BOZKURT</t>
  </si>
  <si>
    <t>YUNUS DALGA</t>
  </si>
  <si>
    <t>YETKİN TUNÇTAN</t>
  </si>
  <si>
    <t>ZAFER KARAEL</t>
  </si>
  <si>
    <t>SÖNMEZ DAĞ</t>
  </si>
  <si>
    <t>SERKAN DEMİR</t>
  </si>
  <si>
    <t>MAHMUT DEMİR</t>
  </si>
  <si>
    <t>SADULLAH ERGÜN</t>
  </si>
  <si>
    <t>VEYSEL UĞURLU</t>
  </si>
  <si>
    <t>FETTULLAH DEMİR</t>
  </si>
  <si>
    <t>MUŞ</t>
  </si>
  <si>
    <t>EYÜP DEMİR</t>
  </si>
  <si>
    <t>KENAN GÜRCÜ</t>
  </si>
  <si>
    <t>İHSAN ULAŞ</t>
  </si>
  <si>
    <t>YALÇIN YALVARICI</t>
  </si>
  <si>
    <t>SEDAT SAP</t>
  </si>
  <si>
    <t>MÜNÜR KOÇLARDAN</t>
  </si>
  <si>
    <t>HASAN  KOÇLARDAN</t>
  </si>
  <si>
    <t>SEBAHATTİN YILDIRIMCI</t>
  </si>
  <si>
    <t>AĞRI</t>
  </si>
  <si>
    <t>A.KERİM KADAN</t>
  </si>
  <si>
    <t>ADEM KARAGÖZ</t>
  </si>
  <si>
    <t>M.HAMZA KÜÇÜK</t>
  </si>
  <si>
    <t>KARAMAN</t>
  </si>
  <si>
    <t>SONER ÇİNTIMAR</t>
  </si>
  <si>
    <t>ERZURUM</t>
  </si>
  <si>
    <t>ÖNDER ÇELİK</t>
  </si>
  <si>
    <t>AYKUT TAŞDEMİR</t>
  </si>
  <si>
    <t>HAKAN YILDIZ</t>
  </si>
  <si>
    <t>İSMET BAŞTUĞ</t>
  </si>
  <si>
    <t>AKSARAY</t>
  </si>
  <si>
    <t>NEDİM ASI</t>
  </si>
  <si>
    <t>KADİR BÜTÜNER</t>
  </si>
  <si>
    <t>CESUR SARIDAĞ</t>
  </si>
  <si>
    <t>NİĞDE</t>
  </si>
  <si>
    <t>KURTULUŞ OLGUN</t>
  </si>
  <si>
    <t>MUSTAFA ŞAHİN</t>
  </si>
  <si>
    <t>HÜSEYİN ÖZDEN</t>
  </si>
  <si>
    <t>BAYRAM TONEL</t>
  </si>
  <si>
    <t>MUSTAFA KAÇAR</t>
  </si>
  <si>
    <t>SİİRT</t>
  </si>
  <si>
    <t>NUMAN AVŞAR</t>
  </si>
  <si>
    <t>KASIM ESEN</t>
  </si>
  <si>
    <t>MEHMET BEŞTAŞ</t>
  </si>
  <si>
    <t>ORHAN AVCI</t>
  </si>
  <si>
    <t>ERGİN ULAŞ</t>
  </si>
  <si>
    <t>ŞEREF DİRLİ</t>
  </si>
  <si>
    <t>YAKUP HANEDANOĞLU</t>
  </si>
  <si>
    <t>NİHAT AKKOYUN</t>
  </si>
  <si>
    <t>ZEKİ ÇAKIR</t>
  </si>
  <si>
    <t>TURAN KAYALI</t>
  </si>
  <si>
    <t>MÜNİR AKKOYUN</t>
  </si>
  <si>
    <t xml:space="preserve">RECEP TEKİN </t>
  </si>
  <si>
    <t>İHSAN KAYIRTAR</t>
  </si>
  <si>
    <t>BİNGÖL</t>
  </si>
  <si>
    <t>DENİZLİ</t>
  </si>
  <si>
    <t>ABDULLAH YILDIZ</t>
  </si>
  <si>
    <t>HÜSEYİN BİNGÖL</t>
  </si>
  <si>
    <t>HASAN NAR</t>
  </si>
  <si>
    <t>SAMET TÜRKER</t>
  </si>
  <si>
    <t>CEMAL SÖNMEZ</t>
  </si>
  <si>
    <t>LÜTFİ GÖKDAĞ</t>
  </si>
  <si>
    <t>MAZLUM AYDEMİR</t>
  </si>
  <si>
    <t>ELAZIĞ</t>
  </si>
  <si>
    <t>NASIR GÖKÇELER</t>
  </si>
  <si>
    <t>HASAN FANSA</t>
  </si>
  <si>
    <t>HATAY</t>
  </si>
  <si>
    <t>VELİ ŞAHİN</t>
  </si>
  <si>
    <t>MEHMET ŞİREN ERDOĞAN</t>
  </si>
  <si>
    <t>BURSA</t>
  </si>
  <si>
    <t>ENGİN ÖZEL</t>
  </si>
  <si>
    <t>KOCAELİ</t>
  </si>
  <si>
    <t>NURİ KÖMÜR</t>
  </si>
  <si>
    <t>MUSTAFA DEMİR</t>
  </si>
  <si>
    <t>NEVŞEHİR</t>
  </si>
  <si>
    <t>SEMİH YILDIZ</t>
  </si>
  <si>
    <t>ALİ AKSU</t>
  </si>
  <si>
    <t>SUAT KÜÇÜKDEVECİ</t>
  </si>
  <si>
    <t>ŞEREF TURAN</t>
  </si>
  <si>
    <t>RAMAZAN PAK</t>
  </si>
  <si>
    <t>UĞUR ERÇİN</t>
  </si>
  <si>
    <t>TAMER SAĞLAM</t>
  </si>
  <si>
    <t>REFİK KÜSTÜRMEZ</t>
  </si>
  <si>
    <t>MUSTAFA KELEŞ</t>
  </si>
  <si>
    <t>ALEV YURDUSEVEN</t>
  </si>
  <si>
    <t>DERYA ALTINTAŞ</t>
  </si>
  <si>
    <t>NARİN KAHRAMAN</t>
  </si>
  <si>
    <t>HÜLYA BAŞTUĞ</t>
  </si>
  <si>
    <t>SÜHEYLA ADIYAMAN</t>
  </si>
  <si>
    <t>SİBEL ABALI</t>
  </si>
  <si>
    <t>DUYGU TURGUT</t>
  </si>
  <si>
    <t>NURSEL KARATAŞ</t>
  </si>
  <si>
    <t>MERSİN</t>
  </si>
  <si>
    <t>YASEMİN ERDOĞAN</t>
  </si>
  <si>
    <t>AYLİN ÖZEN</t>
  </si>
  <si>
    <t>NİLAY ESEN</t>
  </si>
  <si>
    <t>BURCU DAĞ</t>
  </si>
  <si>
    <t>BAHAR ÖZTÜRK</t>
  </si>
  <si>
    <t>RİZE</t>
  </si>
  <si>
    <t>SEVİLAY EYTEMİŞ</t>
  </si>
  <si>
    <t>YAĞMUR TARHAN</t>
  </si>
  <si>
    <t>NİGAR ARGUN</t>
  </si>
  <si>
    <t>NİLAY YILDIZ</t>
  </si>
  <si>
    <t>LEYLA TARHAN</t>
  </si>
  <si>
    <t>BUKET GEZERKAYA</t>
  </si>
  <si>
    <t>NAZİFE TUNÇER</t>
  </si>
  <si>
    <t>GÜLSÜN DEMİRKOL</t>
  </si>
  <si>
    <t>ESRA ŞANAL</t>
  </si>
  <si>
    <t>MEVLA YILDIZ</t>
  </si>
  <si>
    <t xml:space="preserve">NAZMİYE DEMİR </t>
  </si>
  <si>
    <t>FUNDA ERDOĞAN</t>
  </si>
  <si>
    <t>HÜLYA MUMCU</t>
  </si>
  <si>
    <t>MERVE SÜME</t>
  </si>
  <si>
    <t>KÜBRA TÜRE</t>
  </si>
  <si>
    <t>GÜLÜZAR BONCUK</t>
  </si>
  <si>
    <t>ZEYNEP YOK</t>
  </si>
  <si>
    <t>YASEMİN CAN</t>
  </si>
  <si>
    <t>FATMA ÇABUK</t>
  </si>
  <si>
    <t>SİBELCAN AYDINLIOĞLU</t>
  </si>
  <si>
    <t>RUKEN KARA</t>
  </si>
  <si>
    <t>EMRE KARADAY</t>
  </si>
  <si>
    <t>Toplam Katılım Listesi</t>
  </si>
  <si>
    <t>KTLM.</t>
  </si>
  <si>
    <t>-</t>
  </si>
  <si>
    <t>TERK</t>
  </si>
</sst>
</file>

<file path=xl/styles.xml><?xml version="1.0" encoding="utf-8"?>
<styleSheet xmlns="http://schemas.openxmlformats.org/spreadsheetml/2006/main">
  <numFmts count="4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41F]d\ mmmm\ yyyy\ h:mm;@"/>
    <numFmt numFmtId="174" formatCode="[$-41F]dd\ mmmm\ yyyy\ dddd"/>
    <numFmt numFmtId="175" formatCode="mmm/yyyy"/>
    <numFmt numFmtId="176" formatCode="[$-F800]dddd\,\ mmmm\ dd\,\ yyyy"/>
    <numFmt numFmtId="177" formatCode="0.000"/>
    <numFmt numFmtId="178" formatCode="0.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hh:mm;@"/>
    <numFmt numFmtId="183" formatCode="[$-41F]dddd\,\ mmmm\ dd\,\ yyyy"/>
    <numFmt numFmtId="184" formatCode="0.0000"/>
    <numFmt numFmtId="185" formatCode="#\ ?/4"/>
    <numFmt numFmtId="186" formatCode="00\:00\,0"/>
    <numFmt numFmtId="187" formatCode="00\:00"/>
    <numFmt numFmtId="188" formatCode="00\:00\:00"/>
    <numFmt numFmtId="189" formatCode="00\:00\,00"/>
    <numFmt numFmtId="190" formatCode="0\:00"/>
    <numFmt numFmtId="191" formatCode="00\:00\:0"/>
    <numFmt numFmtId="192" formatCode="[$-F400]h:mm:ss\ AM/PM"/>
    <numFmt numFmtId="193" formatCode="[$€-2]\ #,##0.00_);[Red]\([$€-2]\ #,##0.00\)"/>
    <numFmt numFmtId="194" formatCode="dd/mm/yyyy;@"/>
    <numFmt numFmtId="195" formatCode="dd/mm/yy;@"/>
    <numFmt numFmtId="196" formatCode="0\:00\.00"/>
  </numFmts>
  <fonts count="43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i/>
      <sz val="16"/>
      <name val="Calibri"/>
      <family val="2"/>
    </font>
    <font>
      <b/>
      <i/>
      <sz val="20"/>
      <name val="Cambria"/>
      <family val="1"/>
    </font>
    <font>
      <sz val="11"/>
      <name val="Cambria"/>
      <family val="1"/>
    </font>
    <font>
      <b/>
      <i/>
      <sz val="12"/>
      <name val="Cambria"/>
      <family val="1"/>
    </font>
    <font>
      <b/>
      <sz val="11"/>
      <name val="Cambria"/>
      <family val="1"/>
    </font>
    <font>
      <b/>
      <i/>
      <sz val="18"/>
      <name val="Cambria"/>
      <family val="1"/>
    </font>
    <font>
      <i/>
      <sz val="12"/>
      <name val="Cambria"/>
      <family val="1"/>
    </font>
    <font>
      <i/>
      <sz val="10"/>
      <color indexed="10"/>
      <name val="Calibri"/>
      <family val="0"/>
    </font>
    <font>
      <i/>
      <u val="single"/>
      <sz val="10"/>
      <color indexed="10"/>
      <name val="Calibri"/>
      <family val="0"/>
    </font>
    <font>
      <b/>
      <i/>
      <sz val="18"/>
      <color indexed="10"/>
      <name val="Cambria"/>
      <family val="1"/>
    </font>
    <font>
      <i/>
      <sz val="16"/>
      <color indexed="10"/>
      <name val="Cambria"/>
      <family val="1"/>
    </font>
    <font>
      <b/>
      <i/>
      <sz val="10"/>
      <color indexed="10"/>
      <name val="Arial Tur"/>
      <family val="0"/>
    </font>
    <font>
      <b/>
      <i/>
      <sz val="11"/>
      <color indexed="10"/>
      <name val="Arial Tur"/>
      <family val="0"/>
    </font>
    <font>
      <b/>
      <i/>
      <u val="single"/>
      <sz val="14"/>
      <color indexed="10"/>
      <name val="Calibri"/>
      <family val="2"/>
    </font>
    <font>
      <b/>
      <i/>
      <u val="single"/>
      <sz val="12"/>
      <color indexed="10"/>
      <name val="Cambria"/>
      <family val="1"/>
    </font>
    <font>
      <b/>
      <i/>
      <sz val="14"/>
      <name val="Cambria"/>
      <family val="1"/>
    </font>
    <font>
      <b/>
      <i/>
      <sz val="16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10"/>
      <name val="Cambria"/>
      <family val="1"/>
    </font>
    <font>
      <i/>
      <sz val="11"/>
      <name val="Cambria"/>
      <family val="1"/>
    </font>
    <font>
      <sz val="11"/>
      <color indexed="9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18" borderId="8" applyNumberFormat="0" applyFont="0" applyAlignment="0" applyProtection="0"/>
    <xf numFmtId="0" fontId="18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76" fontId="21" fillId="0" borderId="0" xfId="0" applyNumberFormat="1" applyFont="1" applyFill="1" applyAlignment="1">
      <alignment/>
    </xf>
    <xf numFmtId="0" fontId="21" fillId="0" borderId="0" xfId="0" applyFont="1" applyFill="1" applyAlignment="1">
      <alignment vertical="center"/>
    </xf>
    <xf numFmtId="0" fontId="22" fillId="8" borderId="10" xfId="0" applyFont="1" applyFill="1" applyBorder="1" applyAlignment="1">
      <alignment vertical="center"/>
    </xf>
    <xf numFmtId="0" fontId="22" fillId="4" borderId="11" xfId="0" applyFont="1" applyFill="1" applyBorder="1" applyAlignment="1">
      <alignment vertical="center"/>
    </xf>
    <xf numFmtId="0" fontId="22" fillId="8" borderId="11" xfId="0" applyFont="1" applyFill="1" applyBorder="1" applyAlignment="1">
      <alignment vertical="center"/>
    </xf>
    <xf numFmtId="0" fontId="22" fillId="4" borderId="12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6" fillId="19" borderId="13" xfId="0" applyFont="1" applyFill="1" applyBorder="1" applyAlignment="1">
      <alignment horizontal="center" vertical="center" wrapText="1"/>
    </xf>
    <xf numFmtId="14" fontId="26" fillId="19" borderId="13" xfId="0" applyNumberFormat="1" applyFont="1" applyFill="1" applyBorder="1" applyAlignment="1">
      <alignment horizontal="center" vertical="center" wrapText="1"/>
    </xf>
    <xf numFmtId="0" fontId="26" fillId="19" borderId="13" xfId="0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14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4" fontId="24" fillId="0" borderId="0" xfId="0" applyNumberFormat="1" applyFont="1" applyAlignment="1">
      <alignment/>
    </xf>
    <xf numFmtId="0" fontId="24" fillId="0" borderId="0" xfId="0" applyFont="1" applyAlignment="1">
      <alignment horizontal="center" vertical="center" wrapText="1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24" fillId="24" borderId="15" xfId="0" applyFont="1" applyFill="1" applyBorder="1" applyAlignment="1">
      <alignment horizontal="center"/>
    </xf>
    <xf numFmtId="0" fontId="24" fillId="24" borderId="15" xfId="0" applyFont="1" applyFill="1" applyBorder="1" applyAlignment="1" applyProtection="1">
      <alignment horizontal="center"/>
      <protection locked="0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4" fillId="0" borderId="15" xfId="0" applyFont="1" applyFill="1" applyBorder="1" applyAlignment="1" applyProtection="1">
      <alignment horizontal="center"/>
      <protection locked="0"/>
    </xf>
    <xf numFmtId="187" fontId="24" fillId="0" borderId="15" xfId="0" applyNumberFormat="1" applyFont="1" applyFill="1" applyBorder="1" applyAlignment="1">
      <alignment horizontal="center"/>
    </xf>
    <xf numFmtId="172" fontId="24" fillId="0" borderId="0" xfId="0" applyNumberFormat="1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1" fontId="24" fillId="0" borderId="14" xfId="0" applyNumberFormat="1" applyFont="1" applyFill="1" applyBorder="1" applyAlignment="1">
      <alignment horizontal="center"/>
    </xf>
    <xf numFmtId="0" fontId="39" fillId="25" borderId="16" xfId="0" applyFont="1" applyFill="1" applyBorder="1" applyAlignment="1">
      <alignment horizontal="center" vertical="center"/>
    </xf>
    <xf numFmtId="0" fontId="40" fillId="25" borderId="17" xfId="0" applyFont="1" applyFill="1" applyBorder="1" applyAlignment="1">
      <alignment vertical="center"/>
    </xf>
    <xf numFmtId="0" fontId="40" fillId="25" borderId="0" xfId="0" applyFont="1" applyFill="1" applyBorder="1" applyAlignment="1">
      <alignment vertical="center"/>
    </xf>
    <xf numFmtId="0" fontId="2" fillId="8" borderId="18" xfId="48" applyFill="1" applyBorder="1" applyAlignment="1" applyProtection="1">
      <alignment horizontal="center" vertical="center"/>
      <protection/>
    </xf>
    <xf numFmtId="0" fontId="2" fillId="4" borderId="13" xfId="48" applyFill="1" applyBorder="1" applyAlignment="1" applyProtection="1">
      <alignment horizontal="center" vertical="center"/>
      <protection/>
    </xf>
    <xf numFmtId="0" fontId="2" fillId="4" borderId="19" xfId="48" applyFill="1" applyBorder="1" applyAlignment="1" applyProtection="1">
      <alignment horizontal="center" vertical="center"/>
      <protection/>
    </xf>
    <xf numFmtId="0" fontId="2" fillId="8" borderId="13" xfId="48" applyFill="1" applyBorder="1" applyAlignment="1" applyProtection="1">
      <alignment horizontal="center" vertical="center"/>
      <protection/>
    </xf>
    <xf numFmtId="0" fontId="2" fillId="8" borderId="19" xfId="48" applyFill="1" applyBorder="1" applyAlignment="1" applyProtection="1">
      <alignment horizontal="center" vertical="center"/>
      <protection/>
    </xf>
    <xf numFmtId="0" fontId="2" fillId="4" borderId="20" xfId="48" applyFill="1" applyBorder="1" applyAlignment="1" applyProtection="1">
      <alignment horizontal="center" vertical="center"/>
      <protection/>
    </xf>
    <xf numFmtId="0" fontId="2" fillId="4" borderId="21" xfId="48" applyFill="1" applyBorder="1" applyAlignment="1" applyProtection="1">
      <alignment horizontal="center" vertical="center"/>
      <protection/>
    </xf>
    <xf numFmtId="0" fontId="2" fillId="8" borderId="22" xfId="48" applyFont="1" applyFill="1" applyBorder="1" applyAlignment="1" applyProtection="1">
      <alignment horizontal="center" vertical="center"/>
      <protection/>
    </xf>
    <xf numFmtId="0" fontId="41" fillId="0" borderId="15" xfId="0" applyFont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1" fontId="41" fillId="0" borderId="15" xfId="0" applyNumberFormat="1" applyFont="1" applyFill="1" applyBorder="1" applyAlignment="1">
      <alignment horizontal="center"/>
    </xf>
    <xf numFmtId="0" fontId="41" fillId="0" borderId="15" xfId="0" applyFont="1" applyFill="1" applyBorder="1" applyAlignment="1">
      <alignment/>
    </xf>
    <xf numFmtId="0" fontId="41" fillId="0" borderId="15" xfId="0" applyFont="1" applyBorder="1" applyAlignment="1">
      <alignment/>
    </xf>
    <xf numFmtId="0" fontId="26" fillId="19" borderId="13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172" fontId="24" fillId="0" borderId="0" xfId="0" applyNumberFormat="1" applyFont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1" fontId="41" fillId="0" borderId="15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vertical="center"/>
    </xf>
    <xf numFmtId="0" fontId="41" fillId="0" borderId="15" xfId="0" applyFont="1" applyFill="1" applyBorder="1" applyAlignment="1">
      <alignment horizontal="left" vertical="center"/>
    </xf>
    <xf numFmtId="0" fontId="41" fillId="0" borderId="15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14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14" fontId="24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14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24" borderId="15" xfId="0" applyFont="1" applyFill="1" applyBorder="1" applyAlignment="1" applyProtection="1">
      <alignment horizontal="center" vertical="center"/>
      <protection locked="0"/>
    </xf>
    <xf numFmtId="0" fontId="24" fillId="24" borderId="15" xfId="0" applyNumberFormat="1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left" vertical="center"/>
    </xf>
    <xf numFmtId="0" fontId="24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vertical="center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Fill="1" applyBorder="1" applyAlignment="1">
      <alignment horizontal="center" vertical="center"/>
    </xf>
    <xf numFmtId="1" fontId="24" fillId="24" borderId="15" xfId="0" applyNumberFormat="1" applyFont="1" applyFill="1" applyBorder="1" applyAlignment="1">
      <alignment horizontal="center" vertical="center"/>
    </xf>
    <xf numFmtId="14" fontId="24" fillId="24" borderId="15" xfId="0" applyNumberFormat="1" applyFont="1" applyFill="1" applyBorder="1" applyAlignment="1">
      <alignment horizontal="center" vertical="center"/>
    </xf>
    <xf numFmtId="0" fontId="42" fillId="24" borderId="15" xfId="0" applyFont="1" applyFill="1" applyBorder="1" applyAlignment="1">
      <alignment horizontal="center"/>
    </xf>
    <xf numFmtId="0" fontId="42" fillId="0" borderId="15" xfId="0" applyFont="1" applyFill="1" applyBorder="1" applyAlignment="1" applyProtection="1">
      <alignment horizontal="center"/>
      <protection locked="0"/>
    </xf>
    <xf numFmtId="0" fontId="42" fillId="24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Fill="1" applyAlignment="1">
      <alignment horizontal="center"/>
    </xf>
    <xf numFmtId="0" fontId="42" fillId="24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 applyProtection="1">
      <alignment horizontal="center" vertical="center"/>
      <protection locked="0"/>
    </xf>
    <xf numFmtId="0" fontId="42" fillId="24" borderId="15" xfId="0" applyNumberFormat="1" applyFont="1" applyFill="1" applyBorder="1" applyAlignment="1">
      <alignment horizontal="center" vertical="center"/>
    </xf>
    <xf numFmtId="0" fontId="42" fillId="24" borderId="15" xfId="0" applyFont="1" applyFill="1" applyBorder="1" applyAlignment="1">
      <alignment horizontal="left" vertical="center"/>
    </xf>
    <xf numFmtId="196" fontId="24" fillId="24" borderId="15" xfId="0" applyNumberFormat="1" applyFont="1" applyFill="1" applyBorder="1" applyAlignment="1">
      <alignment horizontal="center" vertical="center"/>
    </xf>
    <xf numFmtId="196" fontId="24" fillId="0" borderId="15" xfId="0" applyNumberFormat="1" applyFont="1" applyFill="1" applyBorder="1" applyAlignment="1">
      <alignment horizontal="center" vertical="center"/>
    </xf>
    <xf numFmtId="196" fontId="42" fillId="0" borderId="15" xfId="0" applyNumberFormat="1" applyFont="1" applyFill="1" applyBorder="1" applyAlignment="1">
      <alignment horizontal="center" vertical="center"/>
    </xf>
    <xf numFmtId="187" fontId="24" fillId="0" borderId="14" xfId="0" applyNumberFormat="1" applyFont="1" applyFill="1" applyBorder="1" applyAlignment="1">
      <alignment horizontal="center"/>
    </xf>
    <xf numFmtId="187" fontId="24" fillId="24" borderId="15" xfId="0" applyNumberFormat="1" applyFont="1" applyFill="1" applyBorder="1" applyAlignment="1">
      <alignment horizontal="center"/>
    </xf>
    <xf numFmtId="187" fontId="42" fillId="0" borderId="15" xfId="0" applyNumberFormat="1" applyFont="1" applyFill="1" applyBorder="1" applyAlignment="1">
      <alignment horizontal="center"/>
    </xf>
    <xf numFmtId="196" fontId="24" fillId="0" borderId="15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1" fontId="42" fillId="0" borderId="15" xfId="0" applyNumberFormat="1" applyFont="1" applyFill="1" applyBorder="1" applyAlignment="1">
      <alignment horizontal="center"/>
    </xf>
    <xf numFmtId="0" fontId="42" fillId="0" borderId="15" xfId="0" applyFont="1" applyFill="1" applyBorder="1" applyAlignment="1">
      <alignment horizontal="left"/>
    </xf>
    <xf numFmtId="190" fontId="24" fillId="0" borderId="14" xfId="0" applyNumberFormat="1" applyFont="1" applyFill="1" applyBorder="1" applyAlignment="1">
      <alignment horizontal="center" vertical="center"/>
    </xf>
    <xf numFmtId="190" fontId="24" fillId="24" borderId="15" xfId="0" applyNumberFormat="1" applyFont="1" applyFill="1" applyBorder="1" applyAlignment="1">
      <alignment horizontal="center" vertical="center"/>
    </xf>
    <xf numFmtId="190" fontId="24" fillId="0" borderId="15" xfId="0" applyNumberFormat="1" applyFont="1" applyFill="1" applyBorder="1" applyAlignment="1">
      <alignment horizontal="center" vertical="center"/>
    </xf>
    <xf numFmtId="190" fontId="24" fillId="0" borderId="14" xfId="0" applyNumberFormat="1" applyFont="1" applyFill="1" applyBorder="1" applyAlignment="1">
      <alignment horizontal="center"/>
    </xf>
    <xf numFmtId="190" fontId="24" fillId="0" borderId="15" xfId="0" applyNumberFormat="1" applyFont="1" applyFill="1" applyBorder="1" applyAlignment="1">
      <alignment horizontal="center"/>
    </xf>
    <xf numFmtId="176" fontId="28" fillId="25" borderId="23" xfId="0" applyNumberFormat="1" applyFont="1" applyFill="1" applyBorder="1" applyAlignment="1">
      <alignment horizontal="center" vertical="center"/>
    </xf>
    <xf numFmtId="176" fontId="28" fillId="25" borderId="24" xfId="0" applyNumberFormat="1" applyFont="1" applyFill="1" applyBorder="1" applyAlignment="1">
      <alignment horizontal="center" vertical="center"/>
    </xf>
    <xf numFmtId="176" fontId="28" fillId="25" borderId="25" xfId="0" applyNumberFormat="1" applyFont="1" applyFill="1" applyBorder="1" applyAlignment="1">
      <alignment horizontal="center" vertical="center"/>
    </xf>
    <xf numFmtId="0" fontId="29" fillId="19" borderId="24" xfId="0" applyFont="1" applyFill="1" applyBorder="1" applyAlignment="1">
      <alignment horizontal="center" vertical="center"/>
    </xf>
    <xf numFmtId="0" fontId="27" fillId="25" borderId="26" xfId="0" applyFont="1" applyFill="1" applyBorder="1" applyAlignment="1">
      <alignment horizontal="center" wrapText="1"/>
    </xf>
    <xf numFmtId="0" fontId="27" fillId="25" borderId="27" xfId="0" applyFont="1" applyFill="1" applyBorder="1" applyAlignment="1">
      <alignment horizontal="center"/>
    </xf>
    <xf numFmtId="0" fontId="27" fillId="25" borderId="28" xfId="0" applyFont="1" applyFill="1" applyBorder="1" applyAlignment="1">
      <alignment horizontal="center"/>
    </xf>
    <xf numFmtId="0" fontId="37" fillId="25" borderId="17" xfId="0" applyFont="1" applyFill="1" applyBorder="1" applyAlignment="1">
      <alignment horizontal="center" vertical="center"/>
    </xf>
    <xf numFmtId="0" fontId="31" fillId="25" borderId="0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/>
    </xf>
    <xf numFmtId="0" fontId="23" fillId="6" borderId="0" xfId="0" applyFont="1" applyFill="1" applyAlignment="1">
      <alignment horizontal="center" wrapText="1"/>
    </xf>
    <xf numFmtId="0" fontId="23" fillId="6" borderId="0" xfId="0" applyFont="1" applyFill="1" applyAlignment="1">
      <alignment horizontal="center"/>
    </xf>
    <xf numFmtId="0" fontId="32" fillId="6" borderId="0" xfId="0" applyFont="1" applyFill="1" applyAlignment="1">
      <alignment horizontal="center" vertical="top" wrapText="1"/>
    </xf>
    <xf numFmtId="176" fontId="25" fillId="6" borderId="0" xfId="0" applyNumberFormat="1" applyFont="1" applyFill="1" applyAlignment="1">
      <alignment horizontal="center" vertical="top" wrapText="1"/>
    </xf>
    <xf numFmtId="0" fontId="25" fillId="6" borderId="29" xfId="0" applyFont="1" applyFill="1" applyBorder="1" applyAlignment="1">
      <alignment horizontal="left"/>
    </xf>
    <xf numFmtId="176" fontId="25" fillId="6" borderId="29" xfId="0" applyNumberFormat="1" applyFont="1" applyFill="1" applyBorder="1" applyAlignment="1">
      <alignment horizontal="right" vertical="center"/>
    </xf>
    <xf numFmtId="0" fontId="27" fillId="6" borderId="0" xfId="0" applyFont="1" applyFill="1" applyAlignment="1">
      <alignment horizontal="center" wrapText="1"/>
    </xf>
    <xf numFmtId="0" fontId="27" fillId="6" borderId="0" xfId="0" applyFont="1" applyFill="1" applyAlignment="1">
      <alignment horizontal="center"/>
    </xf>
    <xf numFmtId="0" fontId="33" fillId="6" borderId="29" xfId="48" applyFont="1" applyFill="1" applyBorder="1" applyAlignment="1" applyProtection="1">
      <alignment horizontal="left" vertical="center"/>
      <protection/>
    </xf>
    <xf numFmtId="176" fontId="25" fillId="6" borderId="0" xfId="0" applyNumberFormat="1" applyFont="1" applyFill="1" applyBorder="1" applyAlignment="1">
      <alignment horizontal="center" vertical="center"/>
    </xf>
    <xf numFmtId="0" fontId="23" fillId="6" borderId="0" xfId="0" applyFont="1" applyFill="1" applyAlignment="1">
      <alignment horizontal="center" vertical="center" wrapText="1"/>
    </xf>
    <xf numFmtId="0" fontId="23" fillId="6" borderId="0" xfId="0" applyFont="1" applyFill="1" applyAlignment="1">
      <alignment horizontal="center" vertical="center"/>
    </xf>
    <xf numFmtId="0" fontId="25" fillId="6" borderId="29" xfId="0" applyFont="1" applyFill="1" applyBorder="1" applyAlignment="1">
      <alignment horizontal="left" vertical="center"/>
    </xf>
    <xf numFmtId="0" fontId="32" fillId="6" borderId="0" xfId="0" applyFont="1" applyFill="1" applyAlignment="1">
      <alignment horizontal="center" vertical="center" wrapText="1"/>
    </xf>
    <xf numFmtId="176" fontId="25" fillId="6" borderId="0" xfId="0" applyNumberFormat="1" applyFont="1" applyFill="1" applyAlignment="1">
      <alignment horizontal="center" vertical="center" wrapText="1"/>
    </xf>
    <xf numFmtId="0" fontId="34" fillId="6" borderId="29" xfId="48" applyFont="1" applyFill="1" applyBorder="1" applyAlignment="1" applyProtection="1">
      <alignment horizontal="left" vertical="center"/>
      <protection/>
    </xf>
    <xf numFmtId="0" fontId="38" fillId="6" borderId="0" xfId="0" applyFont="1" applyFill="1" applyAlignment="1">
      <alignment horizontal="center" wrapText="1"/>
    </xf>
    <xf numFmtId="0" fontId="38" fillId="6" borderId="0" xfId="0" applyFont="1" applyFill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180975</xdr:rowOff>
    </xdr:from>
    <xdr:to>
      <xdr:col>0</xdr:col>
      <xdr:colOff>876300</xdr:colOff>
      <xdr:row>0</xdr:row>
      <xdr:rowOff>847725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" y="180975"/>
          <a:ext cx="742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1114425</xdr:colOff>
      <xdr:row>0</xdr:row>
      <xdr:rowOff>219075</xdr:rowOff>
    </xdr:from>
    <xdr:to>
      <xdr:col>2</xdr:col>
      <xdr:colOff>1885950</xdr:colOff>
      <xdr:row>0</xdr:row>
      <xdr:rowOff>885825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86475" y="219075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152400</xdr:rowOff>
    </xdr:from>
    <xdr:to>
      <xdr:col>1</xdr:col>
      <xdr:colOff>400050</xdr:colOff>
      <xdr:row>1</xdr:row>
      <xdr:rowOff>76200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1524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0</xdr:row>
      <xdr:rowOff>47625</xdr:rowOff>
    </xdr:from>
    <xdr:to>
      <xdr:col>5</xdr:col>
      <xdr:colOff>1047750</xdr:colOff>
      <xdr:row>0</xdr:row>
      <xdr:rowOff>723900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57950" y="47625"/>
          <a:ext cx="857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</xdr:col>
      <xdr:colOff>428625</xdr:colOff>
      <xdr:row>0</xdr:row>
      <xdr:rowOff>876300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95250</xdr:rowOff>
    </xdr:from>
    <xdr:to>
      <xdr:col>5</xdr:col>
      <xdr:colOff>1114425</xdr:colOff>
      <xdr:row>1</xdr:row>
      <xdr:rowOff>9525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200900" y="95250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361950</xdr:rowOff>
    </xdr:from>
    <xdr:to>
      <xdr:col>1</xdr:col>
      <xdr:colOff>314325</xdr:colOff>
      <xdr:row>2</xdr:row>
      <xdr:rowOff>47625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361950"/>
          <a:ext cx="742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</xdr:col>
      <xdr:colOff>400050</xdr:colOff>
      <xdr:row>1</xdr:row>
      <xdr:rowOff>104775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0</xdr:row>
      <xdr:rowOff>104775</xdr:rowOff>
    </xdr:from>
    <xdr:to>
      <xdr:col>5</xdr:col>
      <xdr:colOff>1114425</xdr:colOff>
      <xdr:row>1</xdr:row>
      <xdr:rowOff>114300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296150" y="104775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295275</xdr:colOff>
      <xdr:row>1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790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133350</xdr:rowOff>
    </xdr:from>
    <xdr:to>
      <xdr:col>1</xdr:col>
      <xdr:colOff>371475</xdr:colOff>
      <xdr:row>0</xdr:row>
      <xdr:rowOff>733425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733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390525</xdr:colOff>
      <xdr:row>0</xdr:row>
      <xdr:rowOff>123825</xdr:rowOff>
    </xdr:from>
    <xdr:to>
      <xdr:col>5</xdr:col>
      <xdr:colOff>1123950</xdr:colOff>
      <xdr:row>0</xdr:row>
      <xdr:rowOff>723900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391400" y="123825"/>
          <a:ext cx="733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238125</xdr:colOff>
      <xdr:row>1</xdr:row>
      <xdr:rowOff>76200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152400</xdr:rowOff>
    </xdr:from>
    <xdr:to>
      <xdr:col>1</xdr:col>
      <xdr:colOff>400050</xdr:colOff>
      <xdr:row>1</xdr:row>
      <xdr:rowOff>76200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1524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0</xdr:row>
      <xdr:rowOff>47625</xdr:rowOff>
    </xdr:from>
    <xdr:to>
      <xdr:col>5</xdr:col>
      <xdr:colOff>1047750</xdr:colOff>
      <xdr:row>0</xdr:row>
      <xdr:rowOff>723900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419975" y="47625"/>
          <a:ext cx="857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352425</xdr:rowOff>
    </xdr:from>
    <xdr:to>
      <xdr:col>1</xdr:col>
      <xdr:colOff>295275</xdr:colOff>
      <xdr:row>2</xdr:row>
      <xdr:rowOff>19050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352425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f.org.tr/Users\Sema\AppData\Local\Temp\KAD&#304;R\KROS%20&#199;ALI&#350;MASI\MERS&#304;N%20KROS\MERS&#304;N%20S&#304;L&#304;FKE%20K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---"/>
      <sheetName val="Kurtarılan_Sayfa1"/>
      <sheetName val=" FERDİ LİSTE"/>
      <sheetName val=" FERDİ LİSTE 16 YAŞ BAYAN"/>
      <sheetName val=" FERDİ LİSTE 16 YAŞ ERKEK"/>
      <sheetName val=" FERDİ LİSTE YILDIZ BAYAN"/>
      <sheetName val=" FERDİ LİSTE YILDIZ ERKEK"/>
      <sheetName val=" TAKIM LİSTESİ"/>
      <sheetName val=" VARIŞ LİSTESİ"/>
      <sheetName val="DERECE LİSTESİ"/>
      <sheetName val="KAYIT LİSTES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9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41.125" style="1" customWidth="1"/>
    <col min="2" max="2" width="24.125" style="1" customWidth="1"/>
    <col min="3" max="3" width="26.625" style="1" customWidth="1"/>
    <col min="4" max="12" width="6.75390625" style="1" customWidth="1"/>
    <col min="13" max="16384" width="9.125" style="1" customWidth="1"/>
  </cols>
  <sheetData>
    <row r="1" spans="1:3" ht="72.75" customHeight="1">
      <c r="A1" s="109" t="s">
        <v>7</v>
      </c>
      <c r="B1" s="110"/>
      <c r="C1" s="111"/>
    </row>
    <row r="2" spans="1:5" ht="24" customHeight="1">
      <c r="A2" s="112" t="s">
        <v>24</v>
      </c>
      <c r="B2" s="113"/>
      <c r="C2" s="114"/>
      <c r="D2" s="2"/>
      <c r="E2" s="2"/>
    </row>
    <row r="3" spans="1:5" ht="23.25" customHeight="1">
      <c r="A3" s="32"/>
      <c r="B3" s="33"/>
      <c r="C3" s="31"/>
      <c r="D3" s="2"/>
      <c r="E3" s="2"/>
    </row>
    <row r="4" spans="1:5" ht="24.75" customHeight="1" thickBot="1">
      <c r="A4" s="105">
        <v>40342</v>
      </c>
      <c r="B4" s="106"/>
      <c r="C4" s="107"/>
      <c r="D4" s="3"/>
      <c r="E4" s="3"/>
    </row>
    <row r="5" spans="1:3" s="4" customFormat="1" ht="18.75" customHeight="1" thickBot="1">
      <c r="A5" s="108" t="s">
        <v>6</v>
      </c>
      <c r="B5" s="108"/>
      <c r="C5" s="108"/>
    </row>
    <row r="6" spans="1:5" s="4" customFormat="1" ht="59.25" customHeight="1">
      <c r="A6" s="5" t="s">
        <v>8</v>
      </c>
      <c r="B6" s="41" t="s">
        <v>5</v>
      </c>
      <c r="C6" s="34" t="s">
        <v>23</v>
      </c>
      <c r="D6" s="28"/>
      <c r="E6" s="28"/>
    </row>
    <row r="7" spans="1:5" s="4" customFormat="1" ht="66.75" customHeight="1">
      <c r="A7" s="6" t="s">
        <v>9</v>
      </c>
      <c r="B7" s="35" t="s">
        <v>5</v>
      </c>
      <c r="C7" s="36" t="s">
        <v>23</v>
      </c>
      <c r="D7" s="29"/>
      <c r="E7" s="28"/>
    </row>
    <row r="8" spans="1:3" s="4" customFormat="1" ht="66.75" customHeight="1">
      <c r="A8" s="7" t="s">
        <v>10</v>
      </c>
      <c r="B8" s="37" t="s">
        <v>5</v>
      </c>
      <c r="C8" s="38" t="s">
        <v>23</v>
      </c>
    </row>
    <row r="9" spans="1:3" s="4" customFormat="1" ht="66.75" customHeight="1" thickBot="1">
      <c r="A9" s="8" t="s">
        <v>11</v>
      </c>
      <c r="B9" s="39" t="s">
        <v>5</v>
      </c>
      <c r="C9" s="40" t="s">
        <v>23</v>
      </c>
    </row>
    <row r="10" s="4" customFormat="1" ht="24.75" customHeight="1"/>
    <row r="11" s="4" customFormat="1" ht="24.75" customHeight="1"/>
    <row r="12" s="4" customFormat="1" ht="24.75" customHeight="1"/>
    <row r="13" s="4" customFormat="1" ht="24.75" customHeight="1"/>
    <row r="14" s="4" customFormat="1" ht="24.75" customHeight="1"/>
  </sheetData>
  <sheetProtection/>
  <mergeCells count="4">
    <mergeCell ref="A4:C4"/>
    <mergeCell ref="A5:C5"/>
    <mergeCell ref="A1:C1"/>
    <mergeCell ref="A2:C2"/>
  </mergeCells>
  <hyperlinks>
    <hyperlink ref="B7" location="'Büyük Erkek 12.150m Ferdi'!Yazdırma_Alanı" display="Ferdi Sıralama"/>
    <hyperlink ref="B8" location="'Genç Bayan 4050 Ferdi Sonuç'!Yazdırma_Alanı" display="Ferdi Sıralama"/>
    <hyperlink ref="B9" location="'Genç Erkek 8.100Ferdi Sonuç'!Yazdırma_Alanı" display="Ferdi Sıralama"/>
    <hyperlink ref="C9" location="'Genç Erkek 8.100 Start Liste'!Yazdırma_Alanı" display="Start listesi"/>
    <hyperlink ref="C7" location="'Büyük Erkek 12.150 m Start List'!Yazdırma_Alanı" display="Start listesi"/>
    <hyperlink ref="C6" location="'BÜYÜK Bayan Start Liste'!Yazdırma_Alanı" display="Start listesi"/>
    <hyperlink ref="B6" location="'Büyük Bayan Ferdi Sonuç'!Yazdırma_Alanı" display="Ferdi Sıralama"/>
    <hyperlink ref="C8" location="'Genç Bayan 4050m Start Liste'!Yazdırma_Alanı" display="Start listesi"/>
  </hyperlinks>
  <printOptions/>
  <pageMargins left="0.66" right="0.16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P149"/>
  <sheetViews>
    <sheetView zoomScaleSheetLayoutView="100" zoomScalePageLayoutView="0" workbookViewId="0" topLeftCell="A1">
      <selection activeCell="B6" sqref="B6:E149"/>
    </sheetView>
  </sheetViews>
  <sheetFormatPr defaultColWidth="9.00390625" defaultRowHeight="12.75"/>
  <cols>
    <col min="1" max="1" width="6.75390625" style="15" customWidth="1"/>
    <col min="2" max="2" width="10.75390625" style="15" customWidth="1"/>
    <col min="3" max="3" width="11.375" style="16" customWidth="1"/>
    <col min="4" max="4" width="31.125" style="9" customWidth="1"/>
    <col min="5" max="5" width="22.375" style="49" customWidth="1"/>
    <col min="6" max="6" width="15.75390625" style="9" customWidth="1"/>
    <col min="7" max="7" width="9.125" style="9" customWidth="1"/>
    <col min="8" max="8" width="25.375" style="9" customWidth="1"/>
    <col min="9" max="9" width="15.375" style="9" customWidth="1"/>
    <col min="10" max="16384" width="9.125" style="9" customWidth="1"/>
  </cols>
  <sheetData>
    <row r="1" spans="1:6" ht="59.25" customHeight="1">
      <c r="A1" s="131" t="str">
        <f>('Yarışma Sonuçları'!A1:C1)</f>
        <v>4. AROMA DAĞ KOŞUSU TÜRKİYE ŞAMPİYONASI
</v>
      </c>
      <c r="B1" s="132"/>
      <c r="C1" s="132"/>
      <c r="D1" s="132"/>
      <c r="E1" s="132"/>
      <c r="F1" s="132"/>
    </row>
    <row r="2" spans="1:6" ht="17.25" customHeight="1">
      <c r="A2" s="117" t="str">
        <f>('Yarışma Sonuçları'!A2:C2)</f>
        <v>AKSEKİ - ANTALYA</v>
      </c>
      <c r="B2" s="117"/>
      <c r="C2" s="117"/>
      <c r="D2" s="117"/>
      <c r="E2" s="117"/>
      <c r="F2" s="117"/>
    </row>
    <row r="3" spans="1:9" ht="17.25" customHeight="1">
      <c r="A3" s="118">
        <f>('Yarışma Sonuçları'!A4:C4)</f>
        <v>40342</v>
      </c>
      <c r="B3" s="118"/>
      <c r="C3" s="118"/>
      <c r="D3" s="118"/>
      <c r="E3" s="118"/>
      <c r="F3" s="118"/>
      <c r="G3" s="27"/>
      <c r="H3" s="27"/>
      <c r="I3" s="27"/>
    </row>
    <row r="4" spans="1:6" ht="15.75" customHeight="1">
      <c r="A4" s="119" t="s">
        <v>201</v>
      </c>
      <c r="B4" s="119"/>
      <c r="C4" s="119"/>
      <c r="D4" s="119"/>
      <c r="E4" s="120"/>
      <c r="F4" s="120"/>
    </row>
    <row r="5" spans="1:16" s="13" customFormat="1" ht="28.5">
      <c r="A5" s="10" t="s">
        <v>0</v>
      </c>
      <c r="B5" s="10" t="s">
        <v>1</v>
      </c>
      <c r="C5" s="11" t="s">
        <v>2</v>
      </c>
      <c r="D5" s="12" t="s">
        <v>3</v>
      </c>
      <c r="E5" s="47" t="s">
        <v>25</v>
      </c>
      <c r="F5" s="12"/>
      <c r="L5" s="9"/>
      <c r="M5" s="9"/>
      <c r="N5" s="9"/>
      <c r="O5" s="9"/>
      <c r="P5" s="9"/>
    </row>
    <row r="6" spans="1:6" ht="16.5" customHeight="1">
      <c r="A6" s="42">
        <v>1</v>
      </c>
      <c r="B6" s="53">
        <v>1</v>
      </c>
      <c r="C6" s="54">
        <v>1988</v>
      </c>
      <c r="D6" s="55" t="s">
        <v>34</v>
      </c>
      <c r="E6" s="56" t="s">
        <v>27</v>
      </c>
      <c r="F6" s="46"/>
    </row>
    <row r="7" spans="1:6" ht="16.5" customHeight="1">
      <c r="A7" s="42">
        <v>2</v>
      </c>
      <c r="B7" s="43">
        <v>151</v>
      </c>
      <c r="C7" s="44">
        <v>1992</v>
      </c>
      <c r="D7" s="45" t="s">
        <v>26</v>
      </c>
      <c r="E7" s="48" t="s">
        <v>27</v>
      </c>
      <c r="F7" s="46"/>
    </row>
    <row r="8" spans="1:6" ht="16.5" customHeight="1">
      <c r="A8" s="42">
        <v>3</v>
      </c>
      <c r="B8" s="53">
        <v>2</v>
      </c>
      <c r="C8" s="54">
        <v>1990</v>
      </c>
      <c r="D8" s="55" t="s">
        <v>39</v>
      </c>
      <c r="E8" s="56" t="s">
        <v>40</v>
      </c>
      <c r="F8" s="46"/>
    </row>
    <row r="9" spans="1:6" ht="16.5" customHeight="1">
      <c r="A9" s="42">
        <v>4</v>
      </c>
      <c r="B9" s="53">
        <v>3</v>
      </c>
      <c r="C9" s="54">
        <v>1985</v>
      </c>
      <c r="D9" s="55" t="s">
        <v>66</v>
      </c>
      <c r="E9" s="56" t="s">
        <v>40</v>
      </c>
      <c r="F9" s="46"/>
    </row>
    <row r="10" spans="1:6" ht="16.5" customHeight="1">
      <c r="A10" s="42">
        <v>5</v>
      </c>
      <c r="B10" s="53">
        <v>101</v>
      </c>
      <c r="C10" s="54">
        <v>1991</v>
      </c>
      <c r="D10" s="55" t="s">
        <v>176</v>
      </c>
      <c r="E10" s="56" t="s">
        <v>40</v>
      </c>
      <c r="F10" s="46"/>
    </row>
    <row r="11" spans="1:6" ht="16.5" customHeight="1">
      <c r="A11" s="42">
        <v>6</v>
      </c>
      <c r="B11" s="43">
        <v>152</v>
      </c>
      <c r="C11" s="44">
        <v>1993</v>
      </c>
      <c r="D11" s="45" t="s">
        <v>152</v>
      </c>
      <c r="E11" s="48" t="s">
        <v>40</v>
      </c>
      <c r="F11" s="46"/>
    </row>
    <row r="12" spans="1:6" ht="16.5" customHeight="1">
      <c r="A12" s="42">
        <v>7</v>
      </c>
      <c r="B12" s="53">
        <v>51</v>
      </c>
      <c r="C12" s="54">
        <v>1990</v>
      </c>
      <c r="D12" s="55" t="s">
        <v>165</v>
      </c>
      <c r="E12" s="56" t="s">
        <v>99</v>
      </c>
      <c r="F12" s="46"/>
    </row>
    <row r="13" spans="1:6" ht="16.5" customHeight="1">
      <c r="A13" s="42">
        <v>8</v>
      </c>
      <c r="B13" s="53">
        <v>102</v>
      </c>
      <c r="C13" s="54">
        <v>1993</v>
      </c>
      <c r="D13" s="55" t="s">
        <v>179</v>
      </c>
      <c r="E13" s="56" t="s">
        <v>99</v>
      </c>
      <c r="F13" s="46"/>
    </row>
    <row r="14" spans="1:6" ht="16.5" customHeight="1">
      <c r="A14" s="42">
        <v>9</v>
      </c>
      <c r="B14" s="43">
        <v>153</v>
      </c>
      <c r="C14" s="44">
        <v>1994</v>
      </c>
      <c r="D14" s="45" t="s">
        <v>98</v>
      </c>
      <c r="E14" s="48" t="s">
        <v>99</v>
      </c>
      <c r="F14" s="46"/>
    </row>
    <row r="15" spans="1:6" ht="16.5" customHeight="1">
      <c r="A15" s="42">
        <v>10</v>
      </c>
      <c r="B15" s="43">
        <v>154</v>
      </c>
      <c r="C15" s="44">
        <v>1994</v>
      </c>
      <c r="D15" s="45" t="s">
        <v>100</v>
      </c>
      <c r="E15" s="48" t="s">
        <v>99</v>
      </c>
      <c r="F15" s="46"/>
    </row>
    <row r="16" spans="1:6" ht="16.5" customHeight="1">
      <c r="A16" s="42">
        <v>11</v>
      </c>
      <c r="B16" s="43">
        <v>155</v>
      </c>
      <c r="C16" s="44">
        <v>1994</v>
      </c>
      <c r="D16" s="45" t="s">
        <v>101</v>
      </c>
      <c r="E16" s="48" t="s">
        <v>99</v>
      </c>
      <c r="F16" s="46"/>
    </row>
    <row r="17" spans="1:6" ht="16.5" customHeight="1">
      <c r="A17" s="42">
        <v>12</v>
      </c>
      <c r="B17" s="53">
        <v>52</v>
      </c>
      <c r="C17" s="54">
        <v>1987</v>
      </c>
      <c r="D17" s="55" t="s">
        <v>166</v>
      </c>
      <c r="E17" s="56" t="s">
        <v>110</v>
      </c>
      <c r="F17" s="46"/>
    </row>
    <row r="18" spans="1:6" ht="16.5" customHeight="1">
      <c r="A18" s="42">
        <v>13</v>
      </c>
      <c r="B18" s="53">
        <v>53</v>
      </c>
      <c r="C18" s="54">
        <v>1988</v>
      </c>
      <c r="D18" s="55" t="s">
        <v>167</v>
      </c>
      <c r="E18" s="56" t="s">
        <v>110</v>
      </c>
      <c r="F18" s="46"/>
    </row>
    <row r="19" spans="1:6" ht="16.5" customHeight="1">
      <c r="A19" s="42">
        <v>14</v>
      </c>
      <c r="B19" s="53">
        <v>103</v>
      </c>
      <c r="C19" s="54">
        <v>1991</v>
      </c>
      <c r="D19" s="55" t="s">
        <v>180</v>
      </c>
      <c r="E19" s="56" t="s">
        <v>110</v>
      </c>
      <c r="F19" s="46"/>
    </row>
    <row r="20" spans="1:6" ht="16.5" customHeight="1">
      <c r="A20" s="42">
        <v>15</v>
      </c>
      <c r="B20" s="53">
        <v>104</v>
      </c>
      <c r="C20" s="54">
        <v>1991</v>
      </c>
      <c r="D20" s="55" t="s">
        <v>181</v>
      </c>
      <c r="E20" s="56" t="s">
        <v>110</v>
      </c>
      <c r="F20" s="46"/>
    </row>
    <row r="21" spans="1:6" ht="16.5" customHeight="1">
      <c r="A21" s="42">
        <v>16</v>
      </c>
      <c r="B21" s="53">
        <v>105</v>
      </c>
      <c r="C21" s="54">
        <v>1993</v>
      </c>
      <c r="D21" s="55" t="s">
        <v>182</v>
      </c>
      <c r="E21" s="56" t="s">
        <v>110</v>
      </c>
      <c r="F21" s="46"/>
    </row>
    <row r="22" spans="1:6" ht="16.5" customHeight="1">
      <c r="A22" s="42">
        <v>17</v>
      </c>
      <c r="B22" s="53">
        <v>106</v>
      </c>
      <c r="C22" s="54">
        <v>1993</v>
      </c>
      <c r="D22" s="55" t="s">
        <v>183</v>
      </c>
      <c r="E22" s="56" t="s">
        <v>110</v>
      </c>
      <c r="F22" s="46"/>
    </row>
    <row r="23" spans="1:6" ht="16.5" customHeight="1">
      <c r="A23" s="42">
        <v>18</v>
      </c>
      <c r="B23" s="43">
        <v>156</v>
      </c>
      <c r="C23" s="44">
        <v>1991</v>
      </c>
      <c r="D23" s="45" t="s">
        <v>109</v>
      </c>
      <c r="E23" s="48" t="s">
        <v>110</v>
      </c>
      <c r="F23" s="46"/>
    </row>
    <row r="24" spans="1:6" ht="16.5" customHeight="1">
      <c r="A24" s="42">
        <v>19</v>
      </c>
      <c r="B24" s="53">
        <v>4</v>
      </c>
      <c r="C24" s="54">
        <v>1982</v>
      </c>
      <c r="D24" s="55" t="s">
        <v>70</v>
      </c>
      <c r="E24" s="56" t="s">
        <v>71</v>
      </c>
      <c r="F24" s="46"/>
    </row>
    <row r="25" spans="1:6" ht="16.5" customHeight="1">
      <c r="A25" s="42">
        <v>20</v>
      </c>
      <c r="B25" s="53">
        <v>5</v>
      </c>
      <c r="C25" s="54">
        <v>1988</v>
      </c>
      <c r="D25" s="55" t="s">
        <v>72</v>
      </c>
      <c r="E25" s="56" t="s">
        <v>71</v>
      </c>
      <c r="F25" s="46"/>
    </row>
    <row r="26" spans="1:6" ht="16.5" customHeight="1">
      <c r="A26" s="42">
        <v>21</v>
      </c>
      <c r="B26" s="53">
        <v>6</v>
      </c>
      <c r="C26" s="54">
        <v>1976</v>
      </c>
      <c r="D26" s="55" t="s">
        <v>73</v>
      </c>
      <c r="E26" s="56" t="s">
        <v>71</v>
      </c>
      <c r="F26" s="46"/>
    </row>
    <row r="27" spans="1:6" ht="16.5" customHeight="1">
      <c r="A27" s="42">
        <v>22</v>
      </c>
      <c r="B27" s="53">
        <v>7</v>
      </c>
      <c r="C27" s="54">
        <v>1987</v>
      </c>
      <c r="D27" s="55" t="s">
        <v>74</v>
      </c>
      <c r="E27" s="56" t="s">
        <v>71</v>
      </c>
      <c r="F27" s="46"/>
    </row>
    <row r="28" spans="1:6" ht="16.5" customHeight="1">
      <c r="A28" s="42">
        <v>23</v>
      </c>
      <c r="B28" s="53">
        <v>8</v>
      </c>
      <c r="C28" s="54">
        <v>1988</v>
      </c>
      <c r="D28" s="55" t="s">
        <v>75</v>
      </c>
      <c r="E28" s="56" t="s">
        <v>71</v>
      </c>
      <c r="F28" s="46"/>
    </row>
    <row r="29" spans="1:6" ht="16.5" customHeight="1">
      <c r="A29" s="42">
        <v>24</v>
      </c>
      <c r="B29" s="53">
        <v>9</v>
      </c>
      <c r="C29" s="54">
        <v>1983</v>
      </c>
      <c r="D29" s="55" t="s">
        <v>77</v>
      </c>
      <c r="E29" s="56" t="s">
        <v>71</v>
      </c>
      <c r="F29" s="46"/>
    </row>
    <row r="30" spans="1:6" ht="16.5" customHeight="1">
      <c r="A30" s="42">
        <v>25</v>
      </c>
      <c r="B30" s="53">
        <v>54</v>
      </c>
      <c r="C30" s="54">
        <v>1989</v>
      </c>
      <c r="D30" s="55" t="s">
        <v>174</v>
      </c>
      <c r="E30" s="56" t="s">
        <v>71</v>
      </c>
      <c r="F30" s="46"/>
    </row>
    <row r="31" spans="1:6" ht="16.5" customHeight="1">
      <c r="A31" s="42">
        <v>26</v>
      </c>
      <c r="B31" s="43">
        <v>157</v>
      </c>
      <c r="C31" s="44">
        <v>1991</v>
      </c>
      <c r="D31" s="45" t="s">
        <v>76</v>
      </c>
      <c r="E31" s="48" t="s">
        <v>71</v>
      </c>
      <c r="F31" s="46"/>
    </row>
    <row r="32" spans="1:6" ht="16.5" customHeight="1">
      <c r="A32" s="42">
        <v>27</v>
      </c>
      <c r="B32" s="43">
        <v>158</v>
      </c>
      <c r="C32" s="44">
        <v>1991</v>
      </c>
      <c r="D32" s="45" t="s">
        <v>78</v>
      </c>
      <c r="E32" s="48" t="s">
        <v>71</v>
      </c>
      <c r="F32" s="46"/>
    </row>
    <row r="33" spans="1:6" ht="16.5" customHeight="1">
      <c r="A33" s="42">
        <v>28</v>
      </c>
      <c r="B33" s="53">
        <v>10</v>
      </c>
      <c r="C33" s="54">
        <v>1984</v>
      </c>
      <c r="D33" s="55" t="s">
        <v>30</v>
      </c>
      <c r="E33" s="56" t="s">
        <v>31</v>
      </c>
      <c r="F33" s="46"/>
    </row>
    <row r="34" spans="1:6" ht="16.5" customHeight="1">
      <c r="A34" s="42">
        <v>29</v>
      </c>
      <c r="B34" s="53">
        <v>11</v>
      </c>
      <c r="C34" s="54">
        <v>1989</v>
      </c>
      <c r="D34" s="55" t="s">
        <v>32</v>
      </c>
      <c r="E34" s="56" t="s">
        <v>31</v>
      </c>
      <c r="F34" s="46"/>
    </row>
    <row r="35" spans="1:6" ht="16.5" customHeight="1">
      <c r="A35" s="42">
        <v>30</v>
      </c>
      <c r="B35" s="53">
        <v>12</v>
      </c>
      <c r="C35" s="54">
        <v>1986</v>
      </c>
      <c r="D35" s="55" t="s">
        <v>33</v>
      </c>
      <c r="E35" s="56" t="s">
        <v>31</v>
      </c>
      <c r="F35" s="46"/>
    </row>
    <row r="36" spans="1:6" ht="16.5" customHeight="1">
      <c r="A36" s="42">
        <v>31</v>
      </c>
      <c r="B36" s="43">
        <v>159</v>
      </c>
      <c r="C36" s="44">
        <v>1991</v>
      </c>
      <c r="D36" s="45" t="s">
        <v>133</v>
      </c>
      <c r="E36" s="48" t="s">
        <v>134</v>
      </c>
      <c r="F36" s="46"/>
    </row>
    <row r="37" spans="1:6" ht="16.5" customHeight="1">
      <c r="A37" s="42">
        <v>32</v>
      </c>
      <c r="B37" s="53">
        <v>13</v>
      </c>
      <c r="C37" s="54">
        <v>1986</v>
      </c>
      <c r="D37" s="55" t="s">
        <v>35</v>
      </c>
      <c r="E37" s="56" t="s">
        <v>36</v>
      </c>
      <c r="F37" s="46"/>
    </row>
    <row r="38" spans="1:6" ht="16.5" customHeight="1">
      <c r="A38" s="42">
        <v>33</v>
      </c>
      <c r="B38" s="53">
        <v>14</v>
      </c>
      <c r="C38" s="54">
        <v>1988</v>
      </c>
      <c r="D38" s="55" t="s">
        <v>37</v>
      </c>
      <c r="E38" s="56" t="s">
        <v>36</v>
      </c>
      <c r="F38" s="46"/>
    </row>
    <row r="39" spans="1:6" ht="16.5" customHeight="1">
      <c r="A39" s="42">
        <v>34</v>
      </c>
      <c r="B39" s="53">
        <v>15</v>
      </c>
      <c r="C39" s="54">
        <v>1984</v>
      </c>
      <c r="D39" s="55" t="s">
        <v>38</v>
      </c>
      <c r="E39" s="56" t="s">
        <v>36</v>
      </c>
      <c r="F39" s="46"/>
    </row>
    <row r="40" spans="1:6" ht="16.5" customHeight="1">
      <c r="A40" s="42">
        <v>35</v>
      </c>
      <c r="B40" s="43">
        <v>160</v>
      </c>
      <c r="C40" s="44">
        <v>1991</v>
      </c>
      <c r="D40" s="45" t="s">
        <v>79</v>
      </c>
      <c r="E40" s="48" t="s">
        <v>36</v>
      </c>
      <c r="F40" s="46"/>
    </row>
    <row r="41" spans="1:6" ht="16.5" customHeight="1">
      <c r="A41" s="42">
        <v>36</v>
      </c>
      <c r="B41" s="43">
        <v>161</v>
      </c>
      <c r="C41" s="44">
        <v>1994</v>
      </c>
      <c r="D41" s="45" t="s">
        <v>80</v>
      </c>
      <c r="E41" s="48" t="s">
        <v>36</v>
      </c>
      <c r="F41" s="46"/>
    </row>
    <row r="42" spans="1:6" ht="16.5" customHeight="1">
      <c r="A42" s="42">
        <v>37</v>
      </c>
      <c r="B42" s="43">
        <v>162</v>
      </c>
      <c r="C42" s="44">
        <v>1991</v>
      </c>
      <c r="D42" s="45" t="s">
        <v>81</v>
      </c>
      <c r="E42" s="48" t="s">
        <v>36</v>
      </c>
      <c r="F42" s="46"/>
    </row>
    <row r="43" spans="1:6" ht="16.5" customHeight="1">
      <c r="A43" s="42">
        <v>38</v>
      </c>
      <c r="B43" s="43">
        <v>163</v>
      </c>
      <c r="C43" s="44">
        <v>1993</v>
      </c>
      <c r="D43" s="45" t="s">
        <v>82</v>
      </c>
      <c r="E43" s="48" t="s">
        <v>36</v>
      </c>
      <c r="F43" s="46"/>
    </row>
    <row r="44" spans="1:6" ht="16.5" customHeight="1">
      <c r="A44" s="42">
        <v>39</v>
      </c>
      <c r="B44" s="43">
        <v>164</v>
      </c>
      <c r="C44" s="44">
        <v>1994</v>
      </c>
      <c r="D44" s="45" t="s">
        <v>83</v>
      </c>
      <c r="E44" s="48" t="s">
        <v>36</v>
      </c>
      <c r="F44" s="46"/>
    </row>
    <row r="45" spans="1:6" ht="16.5" customHeight="1">
      <c r="A45" s="42">
        <v>40</v>
      </c>
      <c r="B45" s="43">
        <v>165</v>
      </c>
      <c r="C45" s="44">
        <v>1993</v>
      </c>
      <c r="D45" s="45" t="s">
        <v>84</v>
      </c>
      <c r="E45" s="48" t="s">
        <v>36</v>
      </c>
      <c r="F45" s="46"/>
    </row>
    <row r="46" spans="1:6" ht="16.5" customHeight="1">
      <c r="A46" s="42">
        <v>41</v>
      </c>
      <c r="B46" s="43">
        <v>166</v>
      </c>
      <c r="C46" s="44">
        <v>1993</v>
      </c>
      <c r="D46" s="45" t="s">
        <v>85</v>
      </c>
      <c r="E46" s="48" t="s">
        <v>36</v>
      </c>
      <c r="F46" s="46"/>
    </row>
    <row r="47" spans="1:6" ht="16.5" customHeight="1">
      <c r="A47" s="42">
        <v>42</v>
      </c>
      <c r="B47" s="43">
        <v>167</v>
      </c>
      <c r="C47" s="44">
        <v>1994</v>
      </c>
      <c r="D47" s="45" t="s">
        <v>86</v>
      </c>
      <c r="E47" s="48" t="s">
        <v>36</v>
      </c>
      <c r="F47" s="46"/>
    </row>
    <row r="48" spans="1:6" ht="16.5" customHeight="1">
      <c r="A48" s="42">
        <v>43</v>
      </c>
      <c r="B48" s="43">
        <v>168</v>
      </c>
      <c r="C48" s="44">
        <v>1994</v>
      </c>
      <c r="D48" s="45" t="s">
        <v>87</v>
      </c>
      <c r="E48" s="48" t="s">
        <v>36</v>
      </c>
      <c r="F48" s="46"/>
    </row>
    <row r="49" spans="1:6" ht="16.5" customHeight="1">
      <c r="A49" s="42">
        <v>44</v>
      </c>
      <c r="B49" s="43">
        <v>169</v>
      </c>
      <c r="C49" s="44">
        <v>1994</v>
      </c>
      <c r="D49" s="45" t="s">
        <v>88</v>
      </c>
      <c r="E49" s="48" t="s">
        <v>36</v>
      </c>
      <c r="F49" s="46"/>
    </row>
    <row r="50" spans="1:6" ht="16.5" customHeight="1">
      <c r="A50" s="42">
        <v>45</v>
      </c>
      <c r="B50" s="53">
        <v>16</v>
      </c>
      <c r="C50" s="54">
        <v>1989</v>
      </c>
      <c r="D50" s="55" t="s">
        <v>47</v>
      </c>
      <c r="E50" s="56" t="s">
        <v>48</v>
      </c>
      <c r="F50" s="46"/>
    </row>
    <row r="51" spans="1:6" ht="16.5" customHeight="1">
      <c r="A51" s="42">
        <v>46</v>
      </c>
      <c r="B51" s="43">
        <v>170</v>
      </c>
      <c r="C51" s="44">
        <v>1991</v>
      </c>
      <c r="D51" s="45" t="s">
        <v>148</v>
      </c>
      <c r="E51" s="48" t="s">
        <v>149</v>
      </c>
      <c r="F51" s="46"/>
    </row>
    <row r="52" spans="1:6" ht="16.5" customHeight="1">
      <c r="A52" s="42">
        <v>47</v>
      </c>
      <c r="B52" s="53">
        <v>55</v>
      </c>
      <c r="C52" s="54">
        <v>1990</v>
      </c>
      <c r="D52" s="55" t="s">
        <v>173</v>
      </c>
      <c r="E52" s="56" t="s">
        <v>135</v>
      </c>
      <c r="F52" s="46"/>
    </row>
    <row r="53" spans="1:6" ht="16.5" customHeight="1">
      <c r="A53" s="42">
        <v>48</v>
      </c>
      <c r="B53" s="43">
        <v>171</v>
      </c>
      <c r="C53" s="44">
        <v>1991</v>
      </c>
      <c r="D53" s="45" t="s">
        <v>200</v>
      </c>
      <c r="E53" s="48" t="s">
        <v>135</v>
      </c>
      <c r="F53" s="46"/>
    </row>
    <row r="54" spans="1:6" ht="16.5" customHeight="1">
      <c r="A54" s="42">
        <v>49</v>
      </c>
      <c r="B54" s="43">
        <v>172</v>
      </c>
      <c r="C54" s="44">
        <v>1992</v>
      </c>
      <c r="D54" s="45" t="s">
        <v>136</v>
      </c>
      <c r="E54" s="48" t="s">
        <v>135</v>
      </c>
      <c r="F54" s="46"/>
    </row>
    <row r="55" spans="1:6" ht="16.5" customHeight="1">
      <c r="A55" s="42">
        <v>50</v>
      </c>
      <c r="B55" s="43">
        <v>173</v>
      </c>
      <c r="C55" s="44">
        <v>1992</v>
      </c>
      <c r="D55" s="45" t="s">
        <v>137</v>
      </c>
      <c r="E55" s="48" t="s">
        <v>135</v>
      </c>
      <c r="F55" s="46"/>
    </row>
    <row r="56" spans="1:6" ht="16.5" customHeight="1">
      <c r="A56" s="42">
        <v>51</v>
      </c>
      <c r="B56" s="43">
        <v>174</v>
      </c>
      <c r="C56" s="44">
        <v>1992</v>
      </c>
      <c r="D56" s="45" t="s">
        <v>138</v>
      </c>
      <c r="E56" s="48" t="s">
        <v>135</v>
      </c>
      <c r="F56" s="46"/>
    </row>
    <row r="57" spans="1:6" ht="16.5" customHeight="1">
      <c r="A57" s="42">
        <v>52</v>
      </c>
      <c r="B57" s="43">
        <v>175</v>
      </c>
      <c r="C57" s="44">
        <v>1991</v>
      </c>
      <c r="D57" s="45" t="s">
        <v>139</v>
      </c>
      <c r="E57" s="48" t="s">
        <v>135</v>
      </c>
      <c r="F57" s="46"/>
    </row>
    <row r="58" spans="1:6" ht="16.5" customHeight="1">
      <c r="A58" s="42">
        <v>53</v>
      </c>
      <c r="B58" s="43">
        <v>176</v>
      </c>
      <c r="C58" s="44">
        <v>1992</v>
      </c>
      <c r="D58" s="45" t="s">
        <v>140</v>
      </c>
      <c r="E58" s="48" t="s">
        <v>135</v>
      </c>
      <c r="F58" s="46"/>
    </row>
    <row r="59" spans="1:6" ht="16.5" customHeight="1">
      <c r="A59" s="42">
        <v>54</v>
      </c>
      <c r="B59" s="43">
        <v>177</v>
      </c>
      <c r="C59" s="44">
        <v>1993</v>
      </c>
      <c r="D59" s="45" t="s">
        <v>141</v>
      </c>
      <c r="E59" s="48" t="s">
        <v>135</v>
      </c>
      <c r="F59" s="46"/>
    </row>
    <row r="60" spans="1:6" ht="16.5" customHeight="1">
      <c r="A60" s="42">
        <v>55</v>
      </c>
      <c r="B60" s="53">
        <v>17</v>
      </c>
      <c r="C60" s="54">
        <v>1985</v>
      </c>
      <c r="D60" s="55" t="s">
        <v>63</v>
      </c>
      <c r="E60" s="56" t="s">
        <v>64</v>
      </c>
      <c r="F60" s="46"/>
    </row>
    <row r="61" spans="1:6" ht="16.5" customHeight="1">
      <c r="A61" s="42">
        <v>56</v>
      </c>
      <c r="B61" s="53">
        <v>56</v>
      </c>
      <c r="C61" s="54">
        <v>1989</v>
      </c>
      <c r="D61" s="55" t="s">
        <v>170</v>
      </c>
      <c r="E61" s="56" t="s">
        <v>143</v>
      </c>
      <c r="F61" s="46"/>
    </row>
    <row r="62" spans="1:6" ht="16.5" customHeight="1">
      <c r="A62" s="42">
        <v>57</v>
      </c>
      <c r="B62" s="43">
        <v>178</v>
      </c>
      <c r="C62" s="44">
        <v>1993</v>
      </c>
      <c r="D62" s="45" t="s">
        <v>142</v>
      </c>
      <c r="E62" s="48" t="s">
        <v>143</v>
      </c>
      <c r="F62" s="46"/>
    </row>
    <row r="63" spans="1:6" ht="16.5" customHeight="1">
      <c r="A63" s="42">
        <v>58</v>
      </c>
      <c r="B63" s="43">
        <v>179</v>
      </c>
      <c r="C63" s="44">
        <v>1991</v>
      </c>
      <c r="D63" s="45" t="s">
        <v>104</v>
      </c>
      <c r="E63" s="48" t="s">
        <v>105</v>
      </c>
      <c r="F63" s="46"/>
    </row>
    <row r="64" spans="1:6" ht="16.5" customHeight="1">
      <c r="A64" s="42">
        <v>59</v>
      </c>
      <c r="B64" s="43">
        <v>180</v>
      </c>
      <c r="C64" s="44">
        <v>1992</v>
      </c>
      <c r="D64" s="45" t="s">
        <v>106</v>
      </c>
      <c r="E64" s="48" t="s">
        <v>105</v>
      </c>
      <c r="F64" s="46"/>
    </row>
    <row r="65" spans="1:6" ht="16.5" customHeight="1">
      <c r="A65" s="42">
        <v>60</v>
      </c>
      <c r="B65" s="53">
        <v>18</v>
      </c>
      <c r="C65" s="54">
        <v>1990</v>
      </c>
      <c r="D65" s="55" t="s">
        <v>41</v>
      </c>
      <c r="E65" s="56" t="s">
        <v>42</v>
      </c>
      <c r="F65" s="46"/>
    </row>
    <row r="66" spans="1:6" ht="16.5" customHeight="1">
      <c r="A66" s="42">
        <v>61</v>
      </c>
      <c r="B66" s="53">
        <v>19</v>
      </c>
      <c r="C66" s="54">
        <v>1981</v>
      </c>
      <c r="D66" s="55" t="s">
        <v>43</v>
      </c>
      <c r="E66" s="56" t="s">
        <v>44</v>
      </c>
      <c r="F66" s="46"/>
    </row>
    <row r="67" spans="1:6" ht="16.5" customHeight="1">
      <c r="A67" s="42">
        <v>62</v>
      </c>
      <c r="B67" s="53">
        <v>107</v>
      </c>
      <c r="C67" s="54">
        <v>1992</v>
      </c>
      <c r="D67" s="55" t="s">
        <v>196</v>
      </c>
      <c r="E67" s="56" t="s">
        <v>44</v>
      </c>
      <c r="F67" s="46"/>
    </row>
    <row r="68" spans="1:6" ht="16.5" customHeight="1">
      <c r="A68" s="42">
        <v>63</v>
      </c>
      <c r="B68" s="53">
        <v>57</v>
      </c>
      <c r="C68" s="54">
        <v>1987</v>
      </c>
      <c r="D68" s="55" t="s">
        <v>175</v>
      </c>
      <c r="E68" s="56" t="s">
        <v>146</v>
      </c>
      <c r="F68" s="46"/>
    </row>
    <row r="69" spans="1:6" ht="16.5" customHeight="1">
      <c r="A69" s="42">
        <v>64</v>
      </c>
      <c r="B69" s="53">
        <v>108</v>
      </c>
      <c r="C69" s="54">
        <v>1991</v>
      </c>
      <c r="D69" s="55" t="s">
        <v>197</v>
      </c>
      <c r="E69" s="56" t="s">
        <v>146</v>
      </c>
      <c r="F69" s="46"/>
    </row>
    <row r="70" spans="1:6" ht="16.5" customHeight="1">
      <c r="A70" s="42">
        <v>65</v>
      </c>
      <c r="B70" s="53">
        <v>109</v>
      </c>
      <c r="C70" s="54">
        <v>1993</v>
      </c>
      <c r="D70" s="55" t="s">
        <v>198</v>
      </c>
      <c r="E70" s="56" t="s">
        <v>146</v>
      </c>
      <c r="F70" s="46"/>
    </row>
    <row r="71" spans="1:6" ht="16.5" customHeight="1">
      <c r="A71" s="42">
        <v>66</v>
      </c>
      <c r="B71" s="43">
        <v>181</v>
      </c>
      <c r="C71" s="44">
        <v>1993</v>
      </c>
      <c r="D71" s="45" t="s">
        <v>145</v>
      </c>
      <c r="E71" s="48" t="s">
        <v>146</v>
      </c>
      <c r="F71" s="46"/>
    </row>
    <row r="72" spans="1:6" ht="16.5" customHeight="1">
      <c r="A72" s="42">
        <v>67</v>
      </c>
      <c r="B72" s="43">
        <v>182</v>
      </c>
      <c r="C72" s="44">
        <v>1994</v>
      </c>
      <c r="D72" s="45" t="s">
        <v>147</v>
      </c>
      <c r="E72" s="48" t="s">
        <v>146</v>
      </c>
      <c r="F72" s="46"/>
    </row>
    <row r="73" spans="1:6" ht="16.5" customHeight="1">
      <c r="A73" s="42">
        <v>68</v>
      </c>
      <c r="B73" s="53">
        <v>20</v>
      </c>
      <c r="C73" s="54">
        <v>1986</v>
      </c>
      <c r="D73" s="55" t="s">
        <v>51</v>
      </c>
      <c r="E73" s="56" t="s">
        <v>52</v>
      </c>
      <c r="F73" s="46"/>
    </row>
    <row r="74" spans="1:6" ht="16.5" customHeight="1">
      <c r="A74" s="42">
        <v>69</v>
      </c>
      <c r="B74" s="53">
        <v>21</v>
      </c>
      <c r="C74" s="54">
        <v>1990</v>
      </c>
      <c r="D74" s="55" t="s">
        <v>53</v>
      </c>
      <c r="E74" s="56" t="s">
        <v>52</v>
      </c>
      <c r="F74" s="46"/>
    </row>
    <row r="75" spans="1:6" ht="16.5" customHeight="1">
      <c r="A75" s="42">
        <v>70</v>
      </c>
      <c r="B75" s="53">
        <v>22</v>
      </c>
      <c r="C75" s="54">
        <v>1988</v>
      </c>
      <c r="D75" s="55" t="s">
        <v>54</v>
      </c>
      <c r="E75" s="56" t="s">
        <v>52</v>
      </c>
      <c r="F75" s="46"/>
    </row>
    <row r="76" spans="1:6" ht="16.5" customHeight="1">
      <c r="A76" s="42">
        <v>71</v>
      </c>
      <c r="B76" s="53">
        <v>23</v>
      </c>
      <c r="C76" s="54">
        <v>1974</v>
      </c>
      <c r="D76" s="55" t="s">
        <v>55</v>
      </c>
      <c r="E76" s="56" t="s">
        <v>52</v>
      </c>
      <c r="F76" s="46"/>
    </row>
    <row r="77" spans="1:6" ht="16.5" customHeight="1">
      <c r="A77" s="42">
        <v>72</v>
      </c>
      <c r="B77" s="53">
        <v>24</v>
      </c>
      <c r="C77" s="54">
        <v>1964</v>
      </c>
      <c r="D77" s="55" t="s">
        <v>56</v>
      </c>
      <c r="E77" s="56" t="s">
        <v>52</v>
      </c>
      <c r="F77" s="46"/>
    </row>
    <row r="78" spans="1:6" ht="16.5" customHeight="1">
      <c r="A78" s="42">
        <v>73</v>
      </c>
      <c r="B78" s="53">
        <v>25</v>
      </c>
      <c r="C78" s="54">
        <v>1960</v>
      </c>
      <c r="D78" s="55" t="s">
        <v>57</v>
      </c>
      <c r="E78" s="56" t="s">
        <v>52</v>
      </c>
      <c r="F78" s="46"/>
    </row>
    <row r="79" spans="1:6" ht="16.5" customHeight="1">
      <c r="A79" s="42">
        <v>74</v>
      </c>
      <c r="B79" s="53">
        <v>110</v>
      </c>
      <c r="C79" s="54">
        <v>1991</v>
      </c>
      <c r="D79" s="55" t="s">
        <v>189</v>
      </c>
      <c r="E79" s="56" t="s">
        <v>52</v>
      </c>
      <c r="F79" s="46"/>
    </row>
    <row r="80" spans="1:6" ht="16.5" customHeight="1">
      <c r="A80" s="42">
        <v>75</v>
      </c>
      <c r="B80" s="53">
        <v>111</v>
      </c>
      <c r="C80" s="54">
        <v>1993</v>
      </c>
      <c r="D80" s="55" t="s">
        <v>190</v>
      </c>
      <c r="E80" s="56" t="s">
        <v>52</v>
      </c>
      <c r="F80" s="46"/>
    </row>
    <row r="81" spans="1:6" ht="16.5" customHeight="1">
      <c r="A81" s="42">
        <v>76</v>
      </c>
      <c r="B81" s="53">
        <v>112</v>
      </c>
      <c r="C81" s="54">
        <v>1993</v>
      </c>
      <c r="D81" s="55" t="s">
        <v>191</v>
      </c>
      <c r="E81" s="56" t="s">
        <v>52</v>
      </c>
      <c r="F81" s="46"/>
    </row>
    <row r="82" spans="1:6" ht="16.5" customHeight="1">
      <c r="A82" s="42">
        <v>77</v>
      </c>
      <c r="B82" s="53">
        <v>113</v>
      </c>
      <c r="C82" s="54">
        <v>1993</v>
      </c>
      <c r="D82" s="55" t="s">
        <v>192</v>
      </c>
      <c r="E82" s="56" t="s">
        <v>52</v>
      </c>
      <c r="F82" s="46"/>
    </row>
    <row r="83" spans="1:6" ht="16.5" customHeight="1">
      <c r="A83" s="42">
        <v>78</v>
      </c>
      <c r="B83" s="53">
        <v>114</v>
      </c>
      <c r="C83" s="54">
        <v>1994</v>
      </c>
      <c r="D83" s="55" t="s">
        <v>193</v>
      </c>
      <c r="E83" s="56" t="s">
        <v>52</v>
      </c>
      <c r="F83" s="46"/>
    </row>
    <row r="84" spans="1:6" ht="16.5" customHeight="1">
      <c r="A84" s="42">
        <v>79</v>
      </c>
      <c r="B84" s="43">
        <v>183</v>
      </c>
      <c r="C84" s="44">
        <v>1993</v>
      </c>
      <c r="D84" s="45" t="s">
        <v>111</v>
      </c>
      <c r="E84" s="48" t="s">
        <v>52</v>
      </c>
      <c r="F84" s="46"/>
    </row>
    <row r="85" spans="1:6" ht="16.5" customHeight="1">
      <c r="A85" s="42">
        <v>80</v>
      </c>
      <c r="B85" s="43">
        <v>184</v>
      </c>
      <c r="C85" s="44">
        <v>1991</v>
      </c>
      <c r="D85" s="45" t="s">
        <v>112</v>
      </c>
      <c r="E85" s="48" t="s">
        <v>52</v>
      </c>
      <c r="F85" s="46"/>
    </row>
    <row r="86" spans="1:6" ht="16.5" customHeight="1">
      <c r="A86" s="42">
        <v>81</v>
      </c>
      <c r="B86" s="53">
        <v>26</v>
      </c>
      <c r="C86" s="54">
        <v>1990</v>
      </c>
      <c r="D86" s="55" t="s">
        <v>49</v>
      </c>
      <c r="E86" s="56" t="s">
        <v>50</v>
      </c>
      <c r="F86" s="46"/>
    </row>
    <row r="87" spans="1:6" ht="16.5" customHeight="1">
      <c r="A87" s="42">
        <v>82</v>
      </c>
      <c r="B87" s="53">
        <v>115</v>
      </c>
      <c r="C87" s="54">
        <v>1994</v>
      </c>
      <c r="D87" s="55" t="s">
        <v>187</v>
      </c>
      <c r="E87" s="56" t="s">
        <v>50</v>
      </c>
      <c r="F87" s="46"/>
    </row>
    <row r="88" spans="1:6" ht="16.5" customHeight="1">
      <c r="A88" s="42">
        <v>83</v>
      </c>
      <c r="B88" s="53">
        <v>116</v>
      </c>
      <c r="C88" s="54">
        <v>1994</v>
      </c>
      <c r="D88" s="55" t="s">
        <v>188</v>
      </c>
      <c r="E88" s="56" t="s">
        <v>50</v>
      </c>
      <c r="F88" s="46"/>
    </row>
    <row r="89" spans="1:6" ht="16.5" customHeight="1">
      <c r="A89" s="42">
        <v>84</v>
      </c>
      <c r="B89" s="43">
        <v>185</v>
      </c>
      <c r="C89" s="44">
        <v>1991</v>
      </c>
      <c r="D89" s="45" t="s">
        <v>107</v>
      </c>
      <c r="E89" s="48" t="s">
        <v>50</v>
      </c>
      <c r="F89" s="46"/>
    </row>
    <row r="90" spans="1:6" ht="16.5" customHeight="1">
      <c r="A90" s="42">
        <v>85</v>
      </c>
      <c r="B90" s="43">
        <v>186</v>
      </c>
      <c r="C90" s="44">
        <v>1992</v>
      </c>
      <c r="D90" s="45" t="s">
        <v>108</v>
      </c>
      <c r="E90" s="48" t="s">
        <v>50</v>
      </c>
      <c r="F90" s="46"/>
    </row>
    <row r="91" spans="1:6" ht="16.5" customHeight="1">
      <c r="A91" s="42">
        <v>86</v>
      </c>
      <c r="B91" s="53">
        <v>27</v>
      </c>
      <c r="C91" s="54">
        <v>1981</v>
      </c>
      <c r="D91" s="55" t="s">
        <v>45</v>
      </c>
      <c r="E91" s="56" t="s">
        <v>46</v>
      </c>
      <c r="F91" s="46"/>
    </row>
    <row r="92" spans="1:6" ht="16.5" customHeight="1">
      <c r="A92" s="42">
        <v>87</v>
      </c>
      <c r="B92" s="53">
        <v>58</v>
      </c>
      <c r="C92" s="54">
        <v>1986</v>
      </c>
      <c r="D92" s="55" t="s">
        <v>164</v>
      </c>
      <c r="E92" s="56" t="s">
        <v>46</v>
      </c>
      <c r="F92" s="46"/>
    </row>
    <row r="93" spans="1:6" ht="16.5" customHeight="1">
      <c r="A93" s="42">
        <v>88</v>
      </c>
      <c r="B93" s="43">
        <v>187</v>
      </c>
      <c r="C93" s="44">
        <v>1992</v>
      </c>
      <c r="D93" s="45" t="s">
        <v>102</v>
      </c>
      <c r="E93" s="48" t="s">
        <v>103</v>
      </c>
      <c r="F93" s="46"/>
    </row>
    <row r="94" spans="1:6" ht="16.5" customHeight="1">
      <c r="A94" s="42">
        <v>89</v>
      </c>
      <c r="B94" s="53">
        <v>28</v>
      </c>
      <c r="C94" s="54">
        <v>1986</v>
      </c>
      <c r="D94" s="55" t="s">
        <v>28</v>
      </c>
      <c r="E94" s="56" t="s">
        <v>29</v>
      </c>
      <c r="F94" s="46"/>
    </row>
    <row r="95" spans="1:6" ht="16.5" customHeight="1">
      <c r="A95" s="42">
        <v>90</v>
      </c>
      <c r="B95" s="53">
        <v>29</v>
      </c>
      <c r="C95" s="54">
        <v>1990</v>
      </c>
      <c r="D95" s="55" t="s">
        <v>65</v>
      </c>
      <c r="E95" s="56" t="s">
        <v>29</v>
      </c>
      <c r="F95" s="46"/>
    </row>
    <row r="96" spans="1:6" ht="16.5" customHeight="1">
      <c r="A96" s="42">
        <v>91</v>
      </c>
      <c r="B96" s="43">
        <v>188</v>
      </c>
      <c r="C96" s="44">
        <v>1991</v>
      </c>
      <c r="D96" s="45" t="s">
        <v>150</v>
      </c>
      <c r="E96" s="48" t="s">
        <v>151</v>
      </c>
      <c r="F96" s="46"/>
    </row>
    <row r="97" spans="1:6" ht="16.5" customHeight="1">
      <c r="A97" s="42">
        <v>92</v>
      </c>
      <c r="B97" s="53">
        <v>30</v>
      </c>
      <c r="C97" s="54">
        <v>1989</v>
      </c>
      <c r="D97" s="55" t="s">
        <v>58</v>
      </c>
      <c r="E97" s="56" t="s">
        <v>59</v>
      </c>
      <c r="F97" s="46"/>
    </row>
    <row r="98" spans="1:6" ht="16.5" customHeight="1">
      <c r="A98" s="42">
        <v>93</v>
      </c>
      <c r="B98" s="53">
        <v>117</v>
      </c>
      <c r="C98" s="54">
        <v>1991</v>
      </c>
      <c r="D98" s="55" t="s">
        <v>194</v>
      </c>
      <c r="E98" s="56" t="s">
        <v>59</v>
      </c>
      <c r="F98" s="46"/>
    </row>
    <row r="99" spans="1:6" ht="16.5" customHeight="1">
      <c r="A99" s="42">
        <v>94</v>
      </c>
      <c r="B99" s="43">
        <v>189</v>
      </c>
      <c r="C99" s="44">
        <v>1992</v>
      </c>
      <c r="D99" s="45" t="s">
        <v>132</v>
      </c>
      <c r="E99" s="48" t="s">
        <v>59</v>
      </c>
      <c r="F99" s="46"/>
    </row>
    <row r="100" spans="1:6" ht="16.5" customHeight="1">
      <c r="A100" s="42">
        <v>95</v>
      </c>
      <c r="B100" s="53">
        <v>59</v>
      </c>
      <c r="C100" s="54">
        <v>1988</v>
      </c>
      <c r="D100" s="55" t="s">
        <v>171</v>
      </c>
      <c r="E100" s="56" t="s">
        <v>172</v>
      </c>
      <c r="F100" s="46"/>
    </row>
    <row r="101" spans="1:6" ht="16.5" customHeight="1">
      <c r="A101" s="42">
        <v>96</v>
      </c>
      <c r="B101" s="43">
        <v>190</v>
      </c>
      <c r="C101" s="44">
        <v>1991</v>
      </c>
      <c r="D101" s="45" t="s">
        <v>89</v>
      </c>
      <c r="E101" s="48" t="s">
        <v>90</v>
      </c>
      <c r="F101" s="46"/>
    </row>
    <row r="102" spans="1:6" ht="16.5" customHeight="1">
      <c r="A102" s="42">
        <v>97</v>
      </c>
      <c r="B102" s="43">
        <v>191</v>
      </c>
      <c r="C102" s="44">
        <v>1992</v>
      </c>
      <c r="D102" s="45" t="s">
        <v>91</v>
      </c>
      <c r="E102" s="48" t="s">
        <v>90</v>
      </c>
      <c r="F102" s="46"/>
    </row>
    <row r="103" spans="1:6" ht="16.5" customHeight="1">
      <c r="A103" s="42">
        <v>98</v>
      </c>
      <c r="B103" s="43">
        <v>192</v>
      </c>
      <c r="C103" s="44">
        <v>1992</v>
      </c>
      <c r="D103" s="45" t="s">
        <v>92</v>
      </c>
      <c r="E103" s="48" t="s">
        <v>90</v>
      </c>
      <c r="F103" s="46"/>
    </row>
    <row r="104" spans="1:6" ht="16.5" customHeight="1">
      <c r="A104" s="42">
        <v>99</v>
      </c>
      <c r="B104" s="43">
        <v>193</v>
      </c>
      <c r="C104" s="44">
        <v>1993</v>
      </c>
      <c r="D104" s="45" t="s">
        <v>93</v>
      </c>
      <c r="E104" s="48" t="s">
        <v>90</v>
      </c>
      <c r="F104" s="46"/>
    </row>
    <row r="105" spans="1:6" ht="16.5" customHeight="1">
      <c r="A105" s="42">
        <v>100</v>
      </c>
      <c r="B105" s="43">
        <v>194</v>
      </c>
      <c r="C105" s="44">
        <v>1993</v>
      </c>
      <c r="D105" s="45" t="s">
        <v>94</v>
      </c>
      <c r="E105" s="48" t="s">
        <v>90</v>
      </c>
      <c r="F105" s="46"/>
    </row>
    <row r="106" spans="1:6" ht="16.5" customHeight="1">
      <c r="A106" s="42">
        <v>101</v>
      </c>
      <c r="B106" s="43">
        <v>195</v>
      </c>
      <c r="C106" s="44">
        <v>1994</v>
      </c>
      <c r="D106" s="45" t="s">
        <v>95</v>
      </c>
      <c r="E106" s="48" t="s">
        <v>90</v>
      </c>
      <c r="F106" s="46"/>
    </row>
    <row r="107" spans="1:6" ht="16.5" customHeight="1">
      <c r="A107" s="42">
        <v>102</v>
      </c>
      <c r="B107" s="43">
        <v>196</v>
      </c>
      <c r="C107" s="44">
        <v>1992</v>
      </c>
      <c r="D107" s="45" t="s">
        <v>96</v>
      </c>
      <c r="E107" s="48" t="s">
        <v>90</v>
      </c>
      <c r="F107" s="46"/>
    </row>
    <row r="108" spans="1:6" ht="16.5" customHeight="1">
      <c r="A108" s="42">
        <v>103</v>
      </c>
      <c r="B108" s="43">
        <v>197</v>
      </c>
      <c r="C108" s="44">
        <v>1994</v>
      </c>
      <c r="D108" s="45" t="s">
        <v>97</v>
      </c>
      <c r="E108" s="48" t="s">
        <v>90</v>
      </c>
      <c r="F108" s="46"/>
    </row>
    <row r="109" spans="1:6" ht="16.5" customHeight="1">
      <c r="A109" s="42">
        <v>104</v>
      </c>
      <c r="B109" s="43">
        <v>198</v>
      </c>
      <c r="C109" s="44">
        <v>1993</v>
      </c>
      <c r="D109" s="45" t="s">
        <v>153</v>
      </c>
      <c r="E109" s="48" t="s">
        <v>154</v>
      </c>
      <c r="F109" s="46"/>
    </row>
    <row r="110" spans="1:6" ht="16.5" customHeight="1">
      <c r="A110" s="42">
        <v>105</v>
      </c>
      <c r="B110" s="43">
        <v>199</v>
      </c>
      <c r="C110" s="44">
        <v>1992</v>
      </c>
      <c r="D110" s="45" t="s">
        <v>155</v>
      </c>
      <c r="E110" s="48" t="s">
        <v>154</v>
      </c>
      <c r="F110" s="46"/>
    </row>
    <row r="111" spans="1:6" ht="16.5" customHeight="1">
      <c r="A111" s="42">
        <v>106</v>
      </c>
      <c r="B111" s="43">
        <v>200</v>
      </c>
      <c r="C111" s="44">
        <v>1991</v>
      </c>
      <c r="D111" s="45" t="s">
        <v>156</v>
      </c>
      <c r="E111" s="48" t="s">
        <v>154</v>
      </c>
      <c r="F111" s="46"/>
    </row>
    <row r="112" spans="1:6" ht="16.5" customHeight="1">
      <c r="A112" s="42">
        <v>107</v>
      </c>
      <c r="B112" s="43">
        <v>201</v>
      </c>
      <c r="C112" s="44">
        <v>1991</v>
      </c>
      <c r="D112" s="45" t="s">
        <v>157</v>
      </c>
      <c r="E112" s="48" t="s">
        <v>154</v>
      </c>
      <c r="F112" s="46"/>
    </row>
    <row r="113" spans="1:6" ht="16.5" customHeight="1">
      <c r="A113" s="42">
        <v>108</v>
      </c>
      <c r="B113" s="43">
        <v>202</v>
      </c>
      <c r="C113" s="44">
        <v>1992</v>
      </c>
      <c r="D113" s="45" t="s">
        <v>158</v>
      </c>
      <c r="E113" s="48" t="s">
        <v>154</v>
      </c>
      <c r="F113" s="46"/>
    </row>
    <row r="114" spans="1:6" ht="16.5" customHeight="1">
      <c r="A114" s="42">
        <v>109</v>
      </c>
      <c r="B114" s="43">
        <v>203</v>
      </c>
      <c r="C114" s="44">
        <v>1994</v>
      </c>
      <c r="D114" s="45" t="s">
        <v>159</v>
      </c>
      <c r="E114" s="48" t="s">
        <v>154</v>
      </c>
      <c r="F114" s="46"/>
    </row>
    <row r="115" spans="1:6" ht="16.5" customHeight="1">
      <c r="A115" s="42">
        <v>110</v>
      </c>
      <c r="B115" s="43">
        <v>204</v>
      </c>
      <c r="C115" s="44">
        <v>1993</v>
      </c>
      <c r="D115" s="45" t="s">
        <v>160</v>
      </c>
      <c r="E115" s="48" t="s">
        <v>154</v>
      </c>
      <c r="F115" s="46"/>
    </row>
    <row r="116" spans="1:6" ht="16.5" customHeight="1">
      <c r="A116" s="42">
        <v>111</v>
      </c>
      <c r="B116" s="43">
        <v>205</v>
      </c>
      <c r="C116" s="44">
        <v>1994</v>
      </c>
      <c r="D116" s="45" t="s">
        <v>161</v>
      </c>
      <c r="E116" s="48" t="s">
        <v>154</v>
      </c>
      <c r="F116" s="46"/>
    </row>
    <row r="117" spans="1:6" ht="16.5" customHeight="1">
      <c r="A117" s="42">
        <v>112</v>
      </c>
      <c r="B117" s="43">
        <v>206</v>
      </c>
      <c r="C117" s="44">
        <v>1994</v>
      </c>
      <c r="D117" s="45" t="s">
        <v>162</v>
      </c>
      <c r="E117" s="48" t="s">
        <v>154</v>
      </c>
      <c r="F117" s="46"/>
    </row>
    <row r="118" spans="1:6" ht="16.5" customHeight="1">
      <c r="A118" s="42">
        <v>113</v>
      </c>
      <c r="B118" s="43">
        <v>207</v>
      </c>
      <c r="C118" s="44">
        <v>1993</v>
      </c>
      <c r="D118" s="45" t="s">
        <v>163</v>
      </c>
      <c r="E118" s="48" t="s">
        <v>154</v>
      </c>
      <c r="F118" s="46"/>
    </row>
    <row r="119" spans="1:6" ht="16.5" customHeight="1">
      <c r="A119" s="42">
        <v>114</v>
      </c>
      <c r="B119" s="53">
        <v>118</v>
      </c>
      <c r="C119" s="54">
        <v>1993</v>
      </c>
      <c r="D119" s="55" t="s">
        <v>184</v>
      </c>
      <c r="E119" s="56" t="s">
        <v>114</v>
      </c>
      <c r="F119" s="46"/>
    </row>
    <row r="120" spans="1:6" ht="16.5" customHeight="1">
      <c r="A120" s="42">
        <v>115</v>
      </c>
      <c r="B120" s="53">
        <v>119</v>
      </c>
      <c r="C120" s="54">
        <v>1993</v>
      </c>
      <c r="D120" s="55" t="s">
        <v>185</v>
      </c>
      <c r="E120" s="56" t="s">
        <v>114</v>
      </c>
      <c r="F120" s="46"/>
    </row>
    <row r="121" spans="1:6" ht="16.5" customHeight="1">
      <c r="A121" s="42">
        <v>116</v>
      </c>
      <c r="B121" s="53">
        <v>120</v>
      </c>
      <c r="C121" s="54">
        <v>1992</v>
      </c>
      <c r="D121" s="55" t="s">
        <v>186</v>
      </c>
      <c r="E121" s="56" t="s">
        <v>114</v>
      </c>
      <c r="F121" s="46"/>
    </row>
    <row r="122" spans="1:6" ht="16.5" customHeight="1">
      <c r="A122" s="42">
        <v>117</v>
      </c>
      <c r="B122" s="43">
        <v>208</v>
      </c>
      <c r="C122" s="44">
        <v>1992</v>
      </c>
      <c r="D122" s="45" t="s">
        <v>113</v>
      </c>
      <c r="E122" s="48" t="s">
        <v>114</v>
      </c>
      <c r="F122" s="46"/>
    </row>
    <row r="123" spans="1:6" ht="16.5" customHeight="1">
      <c r="A123" s="42">
        <v>118</v>
      </c>
      <c r="B123" s="43">
        <v>209</v>
      </c>
      <c r="C123" s="44">
        <v>1994</v>
      </c>
      <c r="D123" s="45" t="s">
        <v>115</v>
      </c>
      <c r="E123" s="48" t="s">
        <v>114</v>
      </c>
      <c r="F123" s="46"/>
    </row>
    <row r="124" spans="1:6" ht="16.5" customHeight="1">
      <c r="A124" s="42">
        <v>119</v>
      </c>
      <c r="B124" s="43">
        <v>210</v>
      </c>
      <c r="C124" s="44">
        <v>1994</v>
      </c>
      <c r="D124" s="45" t="s">
        <v>116</v>
      </c>
      <c r="E124" s="48" t="s">
        <v>114</v>
      </c>
      <c r="F124" s="46"/>
    </row>
    <row r="125" spans="1:6" ht="16.5" customHeight="1">
      <c r="A125" s="42">
        <v>120</v>
      </c>
      <c r="B125" s="43">
        <v>211</v>
      </c>
      <c r="C125" s="44">
        <v>1994</v>
      </c>
      <c r="D125" s="45" t="s">
        <v>117</v>
      </c>
      <c r="E125" s="48" t="s">
        <v>114</v>
      </c>
      <c r="F125" s="46"/>
    </row>
    <row r="126" spans="1:6" ht="16.5" customHeight="1">
      <c r="A126" s="42">
        <v>121</v>
      </c>
      <c r="B126" s="43">
        <v>212</v>
      </c>
      <c r="C126" s="44">
        <v>1993</v>
      </c>
      <c r="D126" s="45" t="s">
        <v>118</v>
      </c>
      <c r="E126" s="48" t="s">
        <v>114</v>
      </c>
      <c r="F126" s="46"/>
    </row>
    <row r="127" spans="1:6" ht="16.5" customHeight="1">
      <c r="A127" s="42">
        <v>122</v>
      </c>
      <c r="B127" s="43">
        <v>213</v>
      </c>
      <c r="C127" s="44">
        <v>1993</v>
      </c>
      <c r="D127" s="45" t="s">
        <v>121</v>
      </c>
      <c r="E127" s="48" t="s">
        <v>114</v>
      </c>
      <c r="F127" s="46"/>
    </row>
    <row r="128" spans="1:6" ht="16.5" customHeight="1">
      <c r="A128" s="42">
        <v>123</v>
      </c>
      <c r="B128" s="53">
        <v>121</v>
      </c>
      <c r="C128" s="54">
        <v>1991</v>
      </c>
      <c r="D128" s="55" t="s">
        <v>177</v>
      </c>
      <c r="E128" s="56" t="s">
        <v>178</v>
      </c>
      <c r="F128" s="46"/>
    </row>
    <row r="129" spans="1:6" ht="16.5" customHeight="1">
      <c r="A129" s="42">
        <v>124</v>
      </c>
      <c r="B129" s="43">
        <v>214</v>
      </c>
      <c r="C129" s="44">
        <v>1992</v>
      </c>
      <c r="D129" s="45" t="s">
        <v>119</v>
      </c>
      <c r="E129" s="48" t="s">
        <v>120</v>
      </c>
      <c r="F129" s="46"/>
    </row>
    <row r="130" spans="1:6" ht="16.5" customHeight="1">
      <c r="A130" s="42">
        <v>125</v>
      </c>
      <c r="B130" s="43">
        <v>215</v>
      </c>
      <c r="C130" s="44">
        <v>1993</v>
      </c>
      <c r="D130" s="45" t="s">
        <v>33</v>
      </c>
      <c r="E130" s="48" t="s">
        <v>120</v>
      </c>
      <c r="F130" s="46"/>
    </row>
    <row r="131" spans="1:6" ht="16.5" customHeight="1">
      <c r="A131" s="42">
        <v>126</v>
      </c>
      <c r="B131" s="43">
        <v>216</v>
      </c>
      <c r="C131" s="44">
        <v>1991</v>
      </c>
      <c r="D131" s="45" t="s">
        <v>122</v>
      </c>
      <c r="E131" s="48" t="s">
        <v>120</v>
      </c>
      <c r="F131" s="46"/>
    </row>
    <row r="132" spans="1:6" ht="16.5" customHeight="1">
      <c r="A132" s="42">
        <v>127</v>
      </c>
      <c r="B132" s="43">
        <v>217</v>
      </c>
      <c r="C132" s="44">
        <v>1992</v>
      </c>
      <c r="D132" s="45" t="s">
        <v>123</v>
      </c>
      <c r="E132" s="48" t="s">
        <v>120</v>
      </c>
      <c r="F132" s="46"/>
    </row>
    <row r="133" spans="1:6" ht="16.5" customHeight="1">
      <c r="A133" s="42">
        <v>128</v>
      </c>
      <c r="B133" s="53">
        <v>31</v>
      </c>
      <c r="C133" s="54">
        <v>1985</v>
      </c>
      <c r="D133" s="55" t="s">
        <v>67</v>
      </c>
      <c r="E133" s="56" t="s">
        <v>68</v>
      </c>
      <c r="F133" s="46"/>
    </row>
    <row r="134" spans="1:6" ht="16.5" customHeight="1">
      <c r="A134" s="42">
        <v>129</v>
      </c>
      <c r="B134" s="53">
        <v>32</v>
      </c>
      <c r="C134" s="54">
        <v>1989</v>
      </c>
      <c r="D134" s="55" t="s">
        <v>69</v>
      </c>
      <c r="E134" s="56" t="s">
        <v>68</v>
      </c>
      <c r="F134" s="46"/>
    </row>
    <row r="135" spans="1:6" ht="16.5" customHeight="1">
      <c r="A135" s="42">
        <v>130</v>
      </c>
      <c r="B135" s="43">
        <v>218</v>
      </c>
      <c r="C135" s="44">
        <v>1992</v>
      </c>
      <c r="D135" s="45" t="s">
        <v>144</v>
      </c>
      <c r="E135" s="48" t="s">
        <v>68</v>
      </c>
      <c r="F135" s="46"/>
    </row>
    <row r="136" spans="1:6" ht="16.5" customHeight="1">
      <c r="A136" s="42">
        <v>131</v>
      </c>
      <c r="B136" s="53">
        <v>33</v>
      </c>
      <c r="C136" s="54">
        <v>1988</v>
      </c>
      <c r="D136" s="55" t="s">
        <v>60</v>
      </c>
      <c r="E136" s="56" t="s">
        <v>61</v>
      </c>
      <c r="F136" s="46"/>
    </row>
    <row r="137" spans="1:6" ht="16.5" customHeight="1">
      <c r="A137" s="42">
        <v>132</v>
      </c>
      <c r="B137" s="53">
        <v>34</v>
      </c>
      <c r="C137" s="54">
        <v>1989</v>
      </c>
      <c r="D137" s="55" t="s">
        <v>62</v>
      </c>
      <c r="E137" s="56" t="s">
        <v>61</v>
      </c>
      <c r="F137" s="46"/>
    </row>
    <row r="138" spans="1:6" ht="16.5" customHeight="1">
      <c r="A138" s="42">
        <v>133</v>
      </c>
      <c r="B138" s="53">
        <v>60</v>
      </c>
      <c r="C138" s="54">
        <v>1988</v>
      </c>
      <c r="D138" s="55" t="s">
        <v>168</v>
      </c>
      <c r="E138" s="56" t="s">
        <v>61</v>
      </c>
      <c r="F138" s="46"/>
    </row>
    <row r="139" spans="1:6" ht="16.5" customHeight="1">
      <c r="A139" s="42">
        <v>134</v>
      </c>
      <c r="B139" s="53">
        <v>61</v>
      </c>
      <c r="C139" s="54">
        <v>1991</v>
      </c>
      <c r="D139" s="55" t="s">
        <v>169</v>
      </c>
      <c r="E139" s="56" t="s">
        <v>61</v>
      </c>
      <c r="F139" s="46"/>
    </row>
    <row r="140" spans="1:6" ht="16.5" customHeight="1">
      <c r="A140" s="42">
        <v>135</v>
      </c>
      <c r="B140" s="53">
        <v>122</v>
      </c>
      <c r="C140" s="54">
        <v>1992</v>
      </c>
      <c r="D140" s="55" t="s">
        <v>195</v>
      </c>
      <c r="E140" s="56" t="s">
        <v>61</v>
      </c>
      <c r="F140" s="46"/>
    </row>
    <row r="141" spans="1:6" ht="16.5" customHeight="1">
      <c r="A141" s="42">
        <v>136</v>
      </c>
      <c r="B141" s="53">
        <v>123</v>
      </c>
      <c r="C141" s="54">
        <v>1991</v>
      </c>
      <c r="D141" s="55" t="s">
        <v>199</v>
      </c>
      <c r="E141" s="56" t="s">
        <v>61</v>
      </c>
      <c r="F141" s="46"/>
    </row>
    <row r="142" spans="1:6" ht="16.5" customHeight="1">
      <c r="A142" s="42">
        <v>137</v>
      </c>
      <c r="B142" s="43">
        <v>219</v>
      </c>
      <c r="C142" s="44">
        <v>1992</v>
      </c>
      <c r="D142" s="45" t="s">
        <v>124</v>
      </c>
      <c r="E142" s="48" t="s">
        <v>61</v>
      </c>
      <c r="F142" s="46"/>
    </row>
    <row r="143" spans="1:6" ht="16.5" customHeight="1">
      <c r="A143" s="42">
        <v>138</v>
      </c>
      <c r="B143" s="43">
        <v>220</v>
      </c>
      <c r="C143" s="44">
        <v>1992</v>
      </c>
      <c r="D143" s="45" t="s">
        <v>125</v>
      </c>
      <c r="E143" s="48" t="s">
        <v>61</v>
      </c>
      <c r="F143" s="46"/>
    </row>
    <row r="144" spans="1:6" ht="16.5" customHeight="1">
      <c r="A144" s="42">
        <v>139</v>
      </c>
      <c r="B144" s="43">
        <v>221</v>
      </c>
      <c r="C144" s="44">
        <v>1992</v>
      </c>
      <c r="D144" s="45" t="s">
        <v>126</v>
      </c>
      <c r="E144" s="48" t="s">
        <v>61</v>
      </c>
      <c r="F144" s="46"/>
    </row>
    <row r="145" spans="1:6" ht="16.5" customHeight="1">
      <c r="A145" s="42">
        <v>140</v>
      </c>
      <c r="B145" s="43">
        <v>222</v>
      </c>
      <c r="C145" s="44">
        <v>1991</v>
      </c>
      <c r="D145" s="45" t="s">
        <v>127</v>
      </c>
      <c r="E145" s="48" t="s">
        <v>61</v>
      </c>
      <c r="F145" s="46"/>
    </row>
    <row r="146" spans="1:6" ht="16.5" customHeight="1">
      <c r="A146" s="42">
        <v>141</v>
      </c>
      <c r="B146" s="43">
        <v>223</v>
      </c>
      <c r="C146" s="44">
        <v>1991</v>
      </c>
      <c r="D146" s="45" t="s">
        <v>128</v>
      </c>
      <c r="E146" s="48" t="s">
        <v>61</v>
      </c>
      <c r="F146" s="46"/>
    </row>
    <row r="147" spans="1:6" ht="16.5" customHeight="1">
      <c r="A147" s="42">
        <v>142</v>
      </c>
      <c r="B147" s="43">
        <v>224</v>
      </c>
      <c r="C147" s="44">
        <v>1994</v>
      </c>
      <c r="D147" s="45" t="s">
        <v>129</v>
      </c>
      <c r="E147" s="48" t="s">
        <v>61</v>
      </c>
      <c r="F147" s="46"/>
    </row>
    <row r="148" spans="1:6" ht="16.5" customHeight="1">
      <c r="A148" s="42">
        <v>143</v>
      </c>
      <c r="B148" s="43">
        <v>225</v>
      </c>
      <c r="C148" s="44">
        <v>1993</v>
      </c>
      <c r="D148" s="45" t="s">
        <v>130</v>
      </c>
      <c r="E148" s="48" t="s">
        <v>61</v>
      </c>
      <c r="F148" s="46"/>
    </row>
    <row r="149" spans="1:6" ht="16.5" customHeight="1">
      <c r="A149" s="42">
        <v>144</v>
      </c>
      <c r="B149" s="43">
        <v>226</v>
      </c>
      <c r="C149" s="44">
        <v>1991</v>
      </c>
      <c r="D149" s="45" t="s">
        <v>131</v>
      </c>
      <c r="E149" s="48" t="s">
        <v>61</v>
      </c>
      <c r="F149" s="46"/>
    </row>
  </sheetData>
  <sheetProtection/>
  <mergeCells count="5">
    <mergeCell ref="A1:F1"/>
    <mergeCell ref="A2:F2"/>
    <mergeCell ref="A3:F3"/>
    <mergeCell ref="A4:D4"/>
    <mergeCell ref="E4:F4"/>
  </mergeCells>
  <printOptions horizontalCentered="1"/>
  <pageMargins left="0.3937007874015748" right="0.1968503937007874" top="0.33" bottom="0.34" header="0.15748031496062992" footer="0.15748031496062992"/>
  <pageSetup horizontalDpi="300" verticalDpi="300" orientation="portrait" r:id="rId2"/>
  <headerFooter alignWithMargins="0">
    <oddFooter>&amp;C&amp;P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45"/>
  <sheetViews>
    <sheetView view="pageBreakPreview" zoomScaleSheetLayoutView="100" zoomScalePageLayoutView="0" workbookViewId="0" topLeftCell="A25">
      <selection activeCell="D17" sqref="D17"/>
    </sheetView>
  </sheetViews>
  <sheetFormatPr defaultColWidth="9.00390625" defaultRowHeight="12.75"/>
  <cols>
    <col min="1" max="1" width="6.75390625" style="15" customWidth="1"/>
    <col min="2" max="2" width="10.75390625" style="15" customWidth="1"/>
    <col min="3" max="3" width="11.375" style="16" customWidth="1"/>
    <col min="4" max="4" width="27.125" style="9" customWidth="1"/>
    <col min="5" max="5" width="35.25390625" style="49" customWidth="1"/>
    <col min="6" max="6" width="15.75390625" style="9" customWidth="1"/>
    <col min="7" max="7" width="9.125" style="9" customWidth="1"/>
    <col min="8" max="8" width="25.375" style="9" customWidth="1"/>
    <col min="9" max="9" width="15.375" style="9" customWidth="1"/>
    <col min="10" max="16384" width="9.125" style="9" customWidth="1"/>
  </cols>
  <sheetData>
    <row r="1" spans="1:6" ht="69.75" customHeight="1">
      <c r="A1" s="115" t="str">
        <f>('Yarışma Sonuçları'!A1:C1)</f>
        <v>4. AROMA DAĞ KOŞUSU TÜRKİYE ŞAMPİYONASI
</v>
      </c>
      <c r="B1" s="116"/>
      <c r="C1" s="116"/>
      <c r="D1" s="116"/>
      <c r="E1" s="116"/>
      <c r="F1" s="116"/>
    </row>
    <row r="2" spans="1:6" ht="18.75" customHeight="1">
      <c r="A2" s="117" t="str">
        <f>('Yarışma Sonuçları'!A2:C2)</f>
        <v>AKSEKİ - ANTALYA</v>
      </c>
      <c r="B2" s="117"/>
      <c r="C2" s="117"/>
      <c r="D2" s="117"/>
      <c r="E2" s="117"/>
      <c r="F2" s="117"/>
    </row>
    <row r="3" spans="1:9" ht="17.25" customHeight="1">
      <c r="A3" s="118">
        <f>('Yarışma Sonuçları'!A4:C4)</f>
        <v>40342</v>
      </c>
      <c r="B3" s="118"/>
      <c r="C3" s="118"/>
      <c r="D3" s="118"/>
      <c r="E3" s="118"/>
      <c r="F3" s="118"/>
      <c r="G3" s="27"/>
      <c r="H3" s="27"/>
      <c r="I3" s="27"/>
    </row>
    <row r="4" spans="1:6" ht="20.25" customHeight="1">
      <c r="A4" s="119" t="s">
        <v>14</v>
      </c>
      <c r="B4" s="119"/>
      <c r="C4" s="119"/>
      <c r="D4" s="119"/>
      <c r="E4" s="120" t="s">
        <v>21</v>
      </c>
      <c r="F4" s="120"/>
    </row>
    <row r="5" spans="1:16" s="13" customFormat="1" ht="28.5">
      <c r="A5" s="10" t="s">
        <v>0</v>
      </c>
      <c r="B5" s="10" t="s">
        <v>1</v>
      </c>
      <c r="C5" s="11" t="s">
        <v>2</v>
      </c>
      <c r="D5" s="12" t="s">
        <v>3</v>
      </c>
      <c r="E5" s="47" t="s">
        <v>25</v>
      </c>
      <c r="F5" s="12"/>
      <c r="L5" s="9"/>
      <c r="M5" s="9"/>
      <c r="N5" s="9"/>
      <c r="O5" s="9"/>
      <c r="P5" s="9"/>
    </row>
    <row r="6" spans="1:6" s="50" customFormat="1" ht="24.75" customHeight="1">
      <c r="A6" s="52">
        <v>1</v>
      </c>
      <c r="B6" s="53">
        <v>1</v>
      </c>
      <c r="C6" s="54">
        <v>1988</v>
      </c>
      <c r="D6" s="55" t="s">
        <v>34</v>
      </c>
      <c r="E6" s="56" t="s">
        <v>27</v>
      </c>
      <c r="F6" s="57"/>
    </row>
    <row r="7" spans="1:6" s="50" customFormat="1" ht="24.75" customHeight="1">
      <c r="A7" s="52">
        <v>2</v>
      </c>
      <c r="B7" s="53">
        <v>2</v>
      </c>
      <c r="C7" s="54">
        <v>1990</v>
      </c>
      <c r="D7" s="55" t="s">
        <v>39</v>
      </c>
      <c r="E7" s="56" t="s">
        <v>40</v>
      </c>
      <c r="F7" s="57"/>
    </row>
    <row r="8" spans="1:6" s="50" customFormat="1" ht="24.75" customHeight="1">
      <c r="A8" s="52">
        <v>3</v>
      </c>
      <c r="B8" s="53">
        <v>3</v>
      </c>
      <c r="C8" s="54">
        <v>1985</v>
      </c>
      <c r="D8" s="55" t="s">
        <v>66</v>
      </c>
      <c r="E8" s="56" t="s">
        <v>40</v>
      </c>
      <c r="F8" s="57"/>
    </row>
    <row r="9" spans="1:6" s="50" customFormat="1" ht="24.75" customHeight="1">
      <c r="A9" s="52">
        <v>4</v>
      </c>
      <c r="B9" s="53">
        <v>4</v>
      </c>
      <c r="C9" s="54">
        <v>1982</v>
      </c>
      <c r="D9" s="55" t="s">
        <v>70</v>
      </c>
      <c r="E9" s="56" t="s">
        <v>71</v>
      </c>
      <c r="F9" s="57"/>
    </row>
    <row r="10" spans="1:6" s="50" customFormat="1" ht="24.75" customHeight="1">
      <c r="A10" s="52">
        <v>5</v>
      </c>
      <c r="B10" s="53">
        <v>5</v>
      </c>
      <c r="C10" s="54">
        <v>1988</v>
      </c>
      <c r="D10" s="55" t="s">
        <v>72</v>
      </c>
      <c r="E10" s="56" t="s">
        <v>71</v>
      </c>
      <c r="F10" s="57"/>
    </row>
    <row r="11" spans="1:6" s="50" customFormat="1" ht="24.75" customHeight="1">
      <c r="A11" s="52">
        <v>6</v>
      </c>
      <c r="B11" s="53">
        <v>6</v>
      </c>
      <c r="C11" s="54">
        <v>1976</v>
      </c>
      <c r="D11" s="55" t="s">
        <v>73</v>
      </c>
      <c r="E11" s="56" t="s">
        <v>71</v>
      </c>
      <c r="F11" s="57"/>
    </row>
    <row r="12" spans="1:6" s="50" customFormat="1" ht="24.75" customHeight="1">
      <c r="A12" s="52">
        <v>7</v>
      </c>
      <c r="B12" s="53">
        <v>7</v>
      </c>
      <c r="C12" s="54">
        <v>1987</v>
      </c>
      <c r="D12" s="55" t="s">
        <v>74</v>
      </c>
      <c r="E12" s="56" t="s">
        <v>71</v>
      </c>
      <c r="F12" s="57"/>
    </row>
    <row r="13" spans="1:6" s="50" customFormat="1" ht="24.75" customHeight="1">
      <c r="A13" s="52">
        <v>8</v>
      </c>
      <c r="B13" s="53">
        <v>8</v>
      </c>
      <c r="C13" s="54">
        <v>1988</v>
      </c>
      <c r="D13" s="55" t="s">
        <v>75</v>
      </c>
      <c r="E13" s="56" t="s">
        <v>71</v>
      </c>
      <c r="F13" s="57"/>
    </row>
    <row r="14" spans="1:6" s="50" customFormat="1" ht="24.75" customHeight="1">
      <c r="A14" s="52">
        <v>9</v>
      </c>
      <c r="B14" s="53">
        <v>9</v>
      </c>
      <c r="C14" s="54">
        <v>1983</v>
      </c>
      <c r="D14" s="55" t="s">
        <v>77</v>
      </c>
      <c r="E14" s="56" t="s">
        <v>71</v>
      </c>
      <c r="F14" s="57"/>
    </row>
    <row r="15" spans="1:6" s="50" customFormat="1" ht="24.75" customHeight="1">
      <c r="A15" s="52">
        <v>10</v>
      </c>
      <c r="B15" s="53">
        <v>10</v>
      </c>
      <c r="C15" s="54">
        <v>1984</v>
      </c>
      <c r="D15" s="55" t="s">
        <v>30</v>
      </c>
      <c r="E15" s="56" t="s">
        <v>31</v>
      </c>
      <c r="F15" s="57"/>
    </row>
    <row r="16" spans="1:6" s="50" customFormat="1" ht="24.75" customHeight="1">
      <c r="A16" s="52">
        <v>11</v>
      </c>
      <c r="B16" s="53">
        <v>11</v>
      </c>
      <c r="C16" s="54">
        <v>1989</v>
      </c>
      <c r="D16" s="55" t="s">
        <v>32</v>
      </c>
      <c r="E16" s="56" t="s">
        <v>31</v>
      </c>
      <c r="F16" s="57"/>
    </row>
    <row r="17" spans="1:6" s="50" customFormat="1" ht="24.75" customHeight="1">
      <c r="A17" s="52">
        <v>12</v>
      </c>
      <c r="B17" s="53">
        <v>12</v>
      </c>
      <c r="C17" s="54">
        <v>1986</v>
      </c>
      <c r="D17" s="55" t="s">
        <v>33</v>
      </c>
      <c r="E17" s="56" t="s">
        <v>31</v>
      </c>
      <c r="F17" s="57"/>
    </row>
    <row r="18" spans="1:6" s="50" customFormat="1" ht="24.75" customHeight="1">
      <c r="A18" s="52">
        <v>13</v>
      </c>
      <c r="B18" s="53">
        <v>13</v>
      </c>
      <c r="C18" s="54">
        <v>1986</v>
      </c>
      <c r="D18" s="55" t="s">
        <v>35</v>
      </c>
      <c r="E18" s="56" t="s">
        <v>36</v>
      </c>
      <c r="F18" s="57"/>
    </row>
    <row r="19" spans="1:6" s="50" customFormat="1" ht="24.75" customHeight="1">
      <c r="A19" s="52">
        <v>14</v>
      </c>
      <c r="B19" s="53">
        <v>14</v>
      </c>
      <c r="C19" s="54">
        <v>1988</v>
      </c>
      <c r="D19" s="55" t="s">
        <v>37</v>
      </c>
      <c r="E19" s="56" t="s">
        <v>36</v>
      </c>
      <c r="F19" s="57"/>
    </row>
    <row r="20" spans="1:6" s="50" customFormat="1" ht="24.75" customHeight="1">
      <c r="A20" s="52">
        <v>15</v>
      </c>
      <c r="B20" s="53">
        <v>15</v>
      </c>
      <c r="C20" s="54">
        <v>1984</v>
      </c>
      <c r="D20" s="55" t="s">
        <v>38</v>
      </c>
      <c r="E20" s="56" t="s">
        <v>36</v>
      </c>
      <c r="F20" s="57"/>
    </row>
    <row r="21" spans="1:6" s="50" customFormat="1" ht="24.75" customHeight="1">
      <c r="A21" s="52">
        <v>16</v>
      </c>
      <c r="B21" s="53">
        <v>16</v>
      </c>
      <c r="C21" s="54">
        <v>1989</v>
      </c>
      <c r="D21" s="55" t="s">
        <v>47</v>
      </c>
      <c r="E21" s="56" t="s">
        <v>48</v>
      </c>
      <c r="F21" s="57"/>
    </row>
    <row r="22" spans="1:6" s="50" customFormat="1" ht="24.75" customHeight="1">
      <c r="A22" s="52">
        <v>17</v>
      </c>
      <c r="B22" s="53">
        <v>17</v>
      </c>
      <c r="C22" s="54">
        <v>1985</v>
      </c>
      <c r="D22" s="55" t="s">
        <v>63</v>
      </c>
      <c r="E22" s="56" t="s">
        <v>64</v>
      </c>
      <c r="F22" s="57"/>
    </row>
    <row r="23" spans="1:6" s="50" customFormat="1" ht="24.75" customHeight="1">
      <c r="A23" s="52">
        <v>18</v>
      </c>
      <c r="B23" s="53">
        <v>18</v>
      </c>
      <c r="C23" s="54">
        <v>1990</v>
      </c>
      <c r="D23" s="55" t="s">
        <v>41</v>
      </c>
      <c r="E23" s="56" t="s">
        <v>42</v>
      </c>
      <c r="F23" s="57"/>
    </row>
    <row r="24" spans="1:6" s="50" customFormat="1" ht="24.75" customHeight="1">
      <c r="A24" s="52">
        <v>19</v>
      </c>
      <c r="B24" s="53">
        <v>19</v>
      </c>
      <c r="C24" s="54">
        <v>1981</v>
      </c>
      <c r="D24" s="55" t="s">
        <v>43</v>
      </c>
      <c r="E24" s="56" t="s">
        <v>44</v>
      </c>
      <c r="F24" s="57"/>
    </row>
    <row r="25" spans="1:6" s="50" customFormat="1" ht="24.75" customHeight="1">
      <c r="A25" s="52">
        <v>20</v>
      </c>
      <c r="B25" s="53">
        <v>20</v>
      </c>
      <c r="C25" s="54">
        <v>1986</v>
      </c>
      <c r="D25" s="55" t="s">
        <v>51</v>
      </c>
      <c r="E25" s="56" t="s">
        <v>52</v>
      </c>
      <c r="F25" s="57"/>
    </row>
    <row r="26" spans="1:6" s="50" customFormat="1" ht="24.75" customHeight="1">
      <c r="A26" s="52">
        <v>21</v>
      </c>
      <c r="B26" s="53">
        <v>21</v>
      </c>
      <c r="C26" s="54">
        <v>1990</v>
      </c>
      <c r="D26" s="55" t="s">
        <v>53</v>
      </c>
      <c r="E26" s="56" t="s">
        <v>52</v>
      </c>
      <c r="F26" s="57"/>
    </row>
    <row r="27" spans="1:6" s="50" customFormat="1" ht="24.75" customHeight="1">
      <c r="A27" s="52">
        <v>22</v>
      </c>
      <c r="B27" s="53">
        <v>22</v>
      </c>
      <c r="C27" s="54">
        <v>1988</v>
      </c>
      <c r="D27" s="55" t="s">
        <v>54</v>
      </c>
      <c r="E27" s="56" t="s">
        <v>52</v>
      </c>
      <c r="F27" s="57"/>
    </row>
    <row r="28" spans="1:6" s="50" customFormat="1" ht="24.75" customHeight="1">
      <c r="A28" s="52">
        <v>23</v>
      </c>
      <c r="B28" s="53">
        <v>23</v>
      </c>
      <c r="C28" s="54">
        <v>1974</v>
      </c>
      <c r="D28" s="55" t="s">
        <v>55</v>
      </c>
      <c r="E28" s="56" t="s">
        <v>52</v>
      </c>
      <c r="F28" s="57"/>
    </row>
    <row r="29" spans="1:6" s="50" customFormat="1" ht="24.75" customHeight="1">
      <c r="A29" s="52">
        <v>24</v>
      </c>
      <c r="B29" s="53">
        <v>24</v>
      </c>
      <c r="C29" s="54">
        <v>1964</v>
      </c>
      <c r="D29" s="55" t="s">
        <v>56</v>
      </c>
      <c r="E29" s="56" t="s">
        <v>52</v>
      </c>
      <c r="F29" s="57"/>
    </row>
    <row r="30" spans="1:6" s="50" customFormat="1" ht="24.75" customHeight="1">
      <c r="A30" s="52">
        <v>25</v>
      </c>
      <c r="B30" s="53">
        <v>25</v>
      </c>
      <c r="C30" s="54">
        <v>1960</v>
      </c>
      <c r="D30" s="55" t="s">
        <v>57</v>
      </c>
      <c r="E30" s="56" t="s">
        <v>52</v>
      </c>
      <c r="F30" s="57"/>
    </row>
    <row r="31" spans="1:6" s="50" customFormat="1" ht="24.75" customHeight="1">
      <c r="A31" s="52">
        <v>26</v>
      </c>
      <c r="B31" s="53">
        <v>26</v>
      </c>
      <c r="C31" s="54">
        <v>1990</v>
      </c>
      <c r="D31" s="55" t="s">
        <v>49</v>
      </c>
      <c r="E31" s="56" t="s">
        <v>50</v>
      </c>
      <c r="F31" s="57"/>
    </row>
    <row r="32" spans="1:6" s="50" customFormat="1" ht="24.75" customHeight="1">
      <c r="A32" s="52">
        <v>27</v>
      </c>
      <c r="B32" s="53">
        <v>27</v>
      </c>
      <c r="C32" s="54">
        <v>1981</v>
      </c>
      <c r="D32" s="55" t="s">
        <v>45</v>
      </c>
      <c r="E32" s="56" t="s">
        <v>46</v>
      </c>
      <c r="F32" s="57"/>
    </row>
    <row r="33" spans="1:6" s="50" customFormat="1" ht="24.75" customHeight="1">
      <c r="A33" s="52">
        <v>28</v>
      </c>
      <c r="B33" s="53">
        <v>28</v>
      </c>
      <c r="C33" s="54">
        <v>1986</v>
      </c>
      <c r="D33" s="55" t="s">
        <v>28</v>
      </c>
      <c r="E33" s="56" t="s">
        <v>29</v>
      </c>
      <c r="F33" s="57"/>
    </row>
    <row r="34" spans="1:6" s="50" customFormat="1" ht="24.75" customHeight="1">
      <c r="A34" s="52">
        <v>29</v>
      </c>
      <c r="B34" s="53">
        <v>29</v>
      </c>
      <c r="C34" s="54">
        <v>1990</v>
      </c>
      <c r="D34" s="55" t="s">
        <v>65</v>
      </c>
      <c r="E34" s="56" t="s">
        <v>29</v>
      </c>
      <c r="F34" s="57"/>
    </row>
    <row r="35" spans="1:6" s="50" customFormat="1" ht="24.75" customHeight="1">
      <c r="A35" s="52">
        <v>30</v>
      </c>
      <c r="B35" s="53">
        <v>30</v>
      </c>
      <c r="C35" s="54">
        <v>1989</v>
      </c>
      <c r="D35" s="55" t="s">
        <v>58</v>
      </c>
      <c r="E35" s="56" t="s">
        <v>59</v>
      </c>
      <c r="F35" s="57"/>
    </row>
    <row r="36" spans="1:6" s="50" customFormat="1" ht="24.75" customHeight="1">
      <c r="A36" s="52">
        <v>31</v>
      </c>
      <c r="B36" s="53">
        <v>31</v>
      </c>
      <c r="C36" s="54">
        <v>1985</v>
      </c>
      <c r="D36" s="55" t="s">
        <v>67</v>
      </c>
      <c r="E36" s="56" t="s">
        <v>68</v>
      </c>
      <c r="F36" s="57"/>
    </row>
    <row r="37" spans="1:6" s="50" customFormat="1" ht="24.75" customHeight="1">
      <c r="A37" s="52">
        <v>32</v>
      </c>
      <c r="B37" s="53">
        <v>32</v>
      </c>
      <c r="C37" s="54">
        <v>1989</v>
      </c>
      <c r="D37" s="55" t="s">
        <v>69</v>
      </c>
      <c r="E37" s="56" t="s">
        <v>68</v>
      </c>
      <c r="F37" s="57"/>
    </row>
    <row r="38" spans="1:6" s="50" customFormat="1" ht="24.75" customHeight="1">
      <c r="A38" s="52">
        <v>33</v>
      </c>
      <c r="B38" s="53">
        <v>33</v>
      </c>
      <c r="C38" s="54">
        <v>1988</v>
      </c>
      <c r="D38" s="55" t="s">
        <v>60</v>
      </c>
      <c r="E38" s="56" t="s">
        <v>61</v>
      </c>
      <c r="F38" s="57"/>
    </row>
    <row r="39" spans="1:6" s="50" customFormat="1" ht="24.75" customHeight="1">
      <c r="A39" s="52">
        <v>34</v>
      </c>
      <c r="B39" s="53">
        <v>34</v>
      </c>
      <c r="C39" s="54">
        <v>1989</v>
      </c>
      <c r="D39" s="55" t="s">
        <v>62</v>
      </c>
      <c r="E39" s="56" t="s">
        <v>61</v>
      </c>
      <c r="F39" s="57"/>
    </row>
    <row r="40" spans="1:6" s="50" customFormat="1" ht="24.75" customHeight="1">
      <c r="A40" s="52">
        <v>35</v>
      </c>
      <c r="B40" s="53">
        <v>35</v>
      </c>
      <c r="C40" s="54"/>
      <c r="D40" s="55"/>
      <c r="E40" s="56"/>
      <c r="F40" s="57"/>
    </row>
    <row r="41" spans="1:6" s="50" customFormat="1" ht="24.75" customHeight="1">
      <c r="A41" s="52">
        <v>36</v>
      </c>
      <c r="B41" s="53">
        <v>36</v>
      </c>
      <c r="C41" s="54"/>
      <c r="D41" s="55"/>
      <c r="E41" s="56"/>
      <c r="F41" s="57"/>
    </row>
    <row r="42" spans="1:6" s="50" customFormat="1" ht="24.75" customHeight="1">
      <c r="A42" s="52">
        <v>37</v>
      </c>
      <c r="B42" s="53">
        <v>37</v>
      </c>
      <c r="C42" s="54"/>
      <c r="D42" s="55"/>
      <c r="E42" s="56"/>
      <c r="F42" s="57"/>
    </row>
    <row r="43" spans="1:6" s="50" customFormat="1" ht="24.75" customHeight="1">
      <c r="A43" s="52">
        <v>38</v>
      </c>
      <c r="B43" s="53">
        <v>38</v>
      </c>
      <c r="C43" s="54"/>
      <c r="D43" s="55"/>
      <c r="E43" s="56"/>
      <c r="F43" s="57"/>
    </row>
    <row r="44" spans="1:6" s="50" customFormat="1" ht="24.75" customHeight="1">
      <c r="A44" s="52">
        <v>39</v>
      </c>
      <c r="B44" s="53">
        <v>39</v>
      </c>
      <c r="C44" s="54"/>
      <c r="D44" s="55"/>
      <c r="E44" s="56"/>
      <c r="F44" s="57"/>
    </row>
    <row r="45" spans="1:6" s="50" customFormat="1" ht="24.75" customHeight="1">
      <c r="A45" s="52">
        <v>40</v>
      </c>
      <c r="B45" s="53">
        <v>40</v>
      </c>
      <c r="C45" s="54"/>
      <c r="D45" s="55"/>
      <c r="E45" s="56"/>
      <c r="F45" s="57"/>
    </row>
  </sheetData>
  <sheetProtection/>
  <mergeCells count="5">
    <mergeCell ref="A1:F1"/>
    <mergeCell ref="A2:F2"/>
    <mergeCell ref="A3:F3"/>
    <mergeCell ref="A4:D4"/>
    <mergeCell ref="E4:F4"/>
  </mergeCells>
  <printOptions horizontalCentered="1"/>
  <pageMargins left="0.3937007874015748" right="0.1968503937007874" top="0.41" bottom="0.37" header="0.15748031496062992" footer="0.15748031496062992"/>
  <pageSetup horizontalDpi="300" verticalDpi="300" orientation="portrait" scale="65" r:id="rId2"/>
  <headerFooter alignWithMargins="0">
    <oddFooter>&amp;C&amp;P</oddFooter>
  </headerFooter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0"/>
  <sheetViews>
    <sheetView zoomScaleSheetLayoutView="100" workbookViewId="0" topLeftCell="A16">
      <selection activeCell="E32" sqref="E32"/>
    </sheetView>
  </sheetViews>
  <sheetFormatPr defaultColWidth="9.00390625" defaultRowHeight="12.75"/>
  <cols>
    <col min="1" max="1" width="7.625" style="15" customWidth="1"/>
    <col min="2" max="2" width="8.375" style="15" customWidth="1"/>
    <col min="3" max="3" width="10.75390625" style="15" customWidth="1"/>
    <col min="4" max="4" width="24.375" style="9" customWidth="1"/>
    <col min="5" max="5" width="29.375" style="9" customWidth="1"/>
    <col min="6" max="6" width="15.375" style="9" customWidth="1"/>
    <col min="7" max="7" width="9.125" style="15" hidden="1" customWidth="1"/>
    <col min="8" max="16384" width="9.125" style="9" customWidth="1"/>
  </cols>
  <sheetData>
    <row r="1" spans="1:6" ht="54.75" customHeight="1">
      <c r="A1" s="121" t="str">
        <f>('Yarışma Sonuçları'!A1:C1)</f>
        <v>4. AROMA DAĞ KOŞUSU TÜRKİYE ŞAMPİYONASI
</v>
      </c>
      <c r="B1" s="122"/>
      <c r="C1" s="122"/>
      <c r="D1" s="122"/>
      <c r="E1" s="122"/>
      <c r="F1" s="122"/>
    </row>
    <row r="2" spans="1:7" ht="22.5" customHeight="1">
      <c r="A2" s="117" t="str">
        <f>('Yarışma Sonuçları'!A2:C2)</f>
        <v>AKSEKİ - ANTALYA</v>
      </c>
      <c r="B2" s="117"/>
      <c r="C2" s="117"/>
      <c r="D2" s="117"/>
      <c r="E2" s="117"/>
      <c r="F2" s="117"/>
      <c r="G2" s="9"/>
    </row>
    <row r="3" spans="1:8" ht="18" customHeight="1">
      <c r="A3" s="118">
        <f>('Yarışma Sonuçları'!A4:C4)</f>
        <v>40342</v>
      </c>
      <c r="B3" s="118"/>
      <c r="C3" s="118"/>
      <c r="D3" s="118"/>
      <c r="E3" s="118"/>
      <c r="F3" s="118"/>
      <c r="G3" s="27"/>
      <c r="H3" s="27"/>
    </row>
    <row r="4" spans="1:7" ht="20.25" customHeight="1">
      <c r="A4" s="123" t="s">
        <v>16</v>
      </c>
      <c r="B4" s="123"/>
      <c r="C4" s="123"/>
      <c r="D4" s="123"/>
      <c r="E4" s="124" t="s">
        <v>21</v>
      </c>
      <c r="F4" s="124"/>
      <c r="G4" s="9"/>
    </row>
    <row r="5" spans="1:7" s="13" customFormat="1" ht="38.25" customHeight="1">
      <c r="A5" s="10" t="s">
        <v>0</v>
      </c>
      <c r="B5" s="10" t="s">
        <v>1</v>
      </c>
      <c r="C5" s="10" t="s">
        <v>2</v>
      </c>
      <c r="D5" s="12" t="s">
        <v>3</v>
      </c>
      <c r="E5" s="12" t="s">
        <v>25</v>
      </c>
      <c r="F5" s="12" t="s">
        <v>4</v>
      </c>
      <c r="G5" s="17"/>
    </row>
    <row r="6" spans="1:7" s="50" customFormat="1" ht="16.5" customHeight="1">
      <c r="A6" s="65">
        <f aca="true" t="shared" si="0" ref="A6:A30">IF(B6&lt;&gt;0,G6," ")</f>
        <v>1</v>
      </c>
      <c r="B6" s="66">
        <v>12</v>
      </c>
      <c r="C6" s="77">
        <f>VLOOKUP(B6,'Büyük Erkek 12.150 m Start List'!$B$6:$C$45,2,0)</f>
        <v>1986</v>
      </c>
      <c r="D6" s="68" t="str">
        <f>VLOOKUP(B6,'Büyük Erkek 12.150 m Start List'!$B$6:$D$45,3,0)</f>
        <v>AHMET ARSLAN</v>
      </c>
      <c r="E6" s="68" t="str">
        <f>VLOOKUP(B6,'Büyük Erkek 12.150 m Start List'!$B$6:$E$45,4,0)</f>
        <v>AYDIN</v>
      </c>
      <c r="F6" s="100">
        <v>4909</v>
      </c>
      <c r="G6" s="69">
        <v>1</v>
      </c>
    </row>
    <row r="7" spans="1:7" s="75" customFormat="1" ht="16.5" customHeight="1">
      <c r="A7" s="70">
        <f t="shared" si="0"/>
        <v>2</v>
      </c>
      <c r="B7" s="71">
        <v>6</v>
      </c>
      <c r="C7" s="78">
        <f>VLOOKUP(B7,'Büyük Erkek 12.150 m Start List'!$B$6:$C$45,2,0)</f>
        <v>1976</v>
      </c>
      <c r="D7" s="73" t="str">
        <f>VLOOKUP(B7,'Büyük Erkek 12.150 m Start List'!$B$6:$D$45,3,0)</f>
        <v>ABDÜLKADİR TÜRK</v>
      </c>
      <c r="E7" s="73" t="str">
        <f>VLOOKUP(B7,'Büyük Erkek 12.150 m Start List'!$B$6:$E$45,4,0)</f>
        <v>ANKARA</v>
      </c>
      <c r="F7" s="101">
        <v>5053</v>
      </c>
      <c r="G7" s="74">
        <v>2</v>
      </c>
    </row>
    <row r="8" spans="1:7" s="50" customFormat="1" ht="16.5" customHeight="1">
      <c r="A8" s="70">
        <f t="shared" si="0"/>
        <v>3</v>
      </c>
      <c r="B8" s="76">
        <v>4</v>
      </c>
      <c r="C8" s="78">
        <f>VLOOKUP(B8,'Büyük Erkek 12.150 m Start List'!$B$6:$C$45,2,0)</f>
        <v>1982</v>
      </c>
      <c r="D8" s="73" t="str">
        <f>VLOOKUP(B8,'Büyük Erkek 12.150 m Start List'!$B$6:$D$45,3,0)</f>
        <v>BEKİR KARAYEL</v>
      </c>
      <c r="E8" s="73" t="str">
        <f>VLOOKUP(B8,'Büyük Erkek 12.150 m Start List'!$B$6:$E$45,4,0)</f>
        <v>ANKARA</v>
      </c>
      <c r="F8" s="101">
        <v>5147</v>
      </c>
      <c r="G8" s="69">
        <v>3</v>
      </c>
    </row>
    <row r="9" spans="1:7" s="50" customFormat="1" ht="16.5" customHeight="1">
      <c r="A9" s="70">
        <f t="shared" si="0"/>
        <v>4</v>
      </c>
      <c r="B9" s="76">
        <v>5</v>
      </c>
      <c r="C9" s="78">
        <f>VLOOKUP(B9,'Büyük Erkek 12.150 m Start List'!$B$6:$C$45,2,0)</f>
        <v>1988</v>
      </c>
      <c r="D9" s="73" t="str">
        <f>VLOOKUP(B9,'Büyük Erkek 12.150 m Start List'!$B$6:$D$45,3,0)</f>
        <v>ERKAN KUŞ</v>
      </c>
      <c r="E9" s="73" t="str">
        <f>VLOOKUP(B9,'Büyük Erkek 12.150 m Start List'!$B$6:$E$45,4,0)</f>
        <v>ANKARA</v>
      </c>
      <c r="F9" s="101">
        <v>5152</v>
      </c>
      <c r="G9" s="74">
        <v>4</v>
      </c>
    </row>
    <row r="10" spans="1:7" s="50" customFormat="1" ht="16.5" customHeight="1">
      <c r="A10" s="70">
        <f t="shared" si="0"/>
        <v>5</v>
      </c>
      <c r="B10" s="76">
        <v>17</v>
      </c>
      <c r="C10" s="78">
        <f>VLOOKUP(B10,'Büyük Erkek 12.150 m Start List'!$B$6:$C$45,2,0)</f>
        <v>1985</v>
      </c>
      <c r="D10" s="73" t="str">
        <f>VLOOKUP(B10,'Büyük Erkek 12.150 m Start List'!$B$6:$D$45,3,0)</f>
        <v>ADEM PEKDOĞAN</v>
      </c>
      <c r="E10" s="73" t="str">
        <f>VLOOKUP(B10,'Büyük Erkek 12.150 m Start List'!$B$6:$E$45,4,0)</f>
        <v>DİYARBAKIR</v>
      </c>
      <c r="F10" s="101">
        <v>5346</v>
      </c>
      <c r="G10" s="69">
        <v>5</v>
      </c>
    </row>
    <row r="11" spans="1:7" s="50" customFormat="1" ht="16.5" customHeight="1">
      <c r="A11" s="70">
        <f t="shared" si="0"/>
        <v>6</v>
      </c>
      <c r="B11" s="76">
        <v>29</v>
      </c>
      <c r="C11" s="78">
        <f>VLOOKUP(B11,'Büyük Erkek 12.150 m Start List'!$B$6:$C$45,2,0)</f>
        <v>1990</v>
      </c>
      <c r="D11" s="73" t="str">
        <f>VLOOKUP(B11,'Büyük Erkek 12.150 m Start List'!$B$6:$D$45,3,0)</f>
        <v>MUZAFFER BAYRAM</v>
      </c>
      <c r="E11" s="73" t="str">
        <f>VLOOKUP(B11,'Büyük Erkek 12.150 m Start List'!$B$6:$E$45,4,0)</f>
        <v>KAYSERİ</v>
      </c>
      <c r="F11" s="101">
        <v>5400</v>
      </c>
      <c r="G11" s="74">
        <v>6</v>
      </c>
    </row>
    <row r="12" spans="1:7" s="50" customFormat="1" ht="16.5" customHeight="1">
      <c r="A12" s="70">
        <f t="shared" si="0"/>
        <v>7</v>
      </c>
      <c r="B12" s="76">
        <v>3</v>
      </c>
      <c r="C12" s="78">
        <f>VLOOKUP(B12,'Büyük Erkek 12.150 m Start List'!$B$6:$C$45,2,0)</f>
        <v>1985</v>
      </c>
      <c r="D12" s="73" t="str">
        <f>VLOOKUP(B12,'Büyük Erkek 12.150 m Start List'!$B$6:$D$45,3,0)</f>
        <v>SÜLEYMAN BÜYÜKBEZGİN</v>
      </c>
      <c r="E12" s="73" t="str">
        <f>VLOOKUP(B12,'Büyük Erkek 12.150 m Start List'!$B$6:$E$45,4,0)</f>
        <v>AFYONKARAHİSAR</v>
      </c>
      <c r="F12" s="101">
        <v>5418</v>
      </c>
      <c r="G12" s="69">
        <v>7</v>
      </c>
    </row>
    <row r="13" spans="1:7" s="50" customFormat="1" ht="16.5" customHeight="1">
      <c r="A13" s="70">
        <f t="shared" si="0"/>
        <v>8</v>
      </c>
      <c r="B13" s="76">
        <v>9</v>
      </c>
      <c r="C13" s="78">
        <f>VLOOKUP(B13,'Büyük Erkek 12.150 m Start List'!$B$6:$C$45,2,0)</f>
        <v>1983</v>
      </c>
      <c r="D13" s="73" t="str">
        <f>VLOOKUP(B13,'Büyük Erkek 12.150 m Start List'!$B$6:$D$45,3,0)</f>
        <v>AHMET BEKTAŞ</v>
      </c>
      <c r="E13" s="73" t="str">
        <f>VLOOKUP(B13,'Büyük Erkek 12.150 m Start List'!$B$6:$E$45,4,0)</f>
        <v>ANKARA</v>
      </c>
      <c r="F13" s="101">
        <v>5443</v>
      </c>
      <c r="G13" s="74">
        <v>8</v>
      </c>
    </row>
    <row r="14" spans="1:7" s="50" customFormat="1" ht="16.5" customHeight="1">
      <c r="A14" s="70">
        <f t="shared" si="0"/>
        <v>9</v>
      </c>
      <c r="B14" s="76">
        <v>16</v>
      </c>
      <c r="C14" s="78">
        <f>VLOOKUP(B14,'Büyük Erkek 12.150 m Start List'!$B$6:$C$45,2,0)</f>
        <v>1989</v>
      </c>
      <c r="D14" s="73" t="str">
        <f>VLOOKUP(B14,'Büyük Erkek 12.150 m Start List'!$B$6:$D$45,3,0)</f>
        <v>BAYRAM YILMAZ</v>
      </c>
      <c r="E14" s="73" t="str">
        <f>VLOOKUP(B14,'Büyük Erkek 12.150 m Start List'!$B$6:$E$45,4,0)</f>
        <v>BOLU</v>
      </c>
      <c r="F14" s="101">
        <v>5520</v>
      </c>
      <c r="G14" s="69">
        <v>9</v>
      </c>
    </row>
    <row r="15" spans="1:7" s="50" customFormat="1" ht="16.5" customHeight="1">
      <c r="A15" s="70">
        <f t="shared" si="0"/>
        <v>10</v>
      </c>
      <c r="B15" s="76">
        <v>26</v>
      </c>
      <c r="C15" s="78">
        <f>VLOOKUP(B15,'Büyük Erkek 12.150 m Start List'!$B$6:$C$45,2,0)</f>
        <v>1990</v>
      </c>
      <c r="D15" s="73" t="str">
        <f>VLOOKUP(B15,'Büyük Erkek 12.150 m Start List'!$B$6:$D$45,3,0)</f>
        <v>FEYYAZ YILDIZ </v>
      </c>
      <c r="E15" s="73" t="str">
        <f>VLOOKUP(B15,'Büyük Erkek 12.150 m Start List'!$B$6:$E$45,4,0)</f>
        <v>İSTANBUL</v>
      </c>
      <c r="F15" s="101">
        <v>5538</v>
      </c>
      <c r="G15" s="74">
        <v>10</v>
      </c>
    </row>
    <row r="16" spans="1:7" s="50" customFormat="1" ht="16.5" customHeight="1">
      <c r="A16" s="70">
        <f t="shared" si="0"/>
        <v>11</v>
      </c>
      <c r="B16" s="76">
        <v>28</v>
      </c>
      <c r="C16" s="78">
        <f>VLOOKUP(B16,'Büyük Erkek 12.150 m Start List'!$B$6:$C$45,2,0)</f>
        <v>1986</v>
      </c>
      <c r="D16" s="73" t="str">
        <f>VLOOKUP(B16,'Büyük Erkek 12.150 m Start List'!$B$6:$D$45,3,0)</f>
        <v>SELMANİ ABİŞ</v>
      </c>
      <c r="E16" s="73" t="str">
        <f>VLOOKUP(B16,'Büyük Erkek 12.150 m Start List'!$B$6:$E$45,4,0)</f>
        <v>KAYSERİ</v>
      </c>
      <c r="F16" s="101">
        <v>5615</v>
      </c>
      <c r="G16" s="69">
        <v>11</v>
      </c>
    </row>
    <row r="17" spans="1:7" s="50" customFormat="1" ht="16.5" customHeight="1">
      <c r="A17" s="70">
        <f t="shared" si="0"/>
        <v>12</v>
      </c>
      <c r="B17" s="76">
        <v>13</v>
      </c>
      <c r="C17" s="78">
        <f>VLOOKUP(B17,'Büyük Erkek 12.150 m Start List'!$B$6:$C$45,2,0)</f>
        <v>1986</v>
      </c>
      <c r="D17" s="73" t="str">
        <f>VLOOKUP(B17,'Büyük Erkek 12.150 m Start List'!$B$6:$D$45,3,0)</f>
        <v>OSMAN DAYANÇ</v>
      </c>
      <c r="E17" s="73" t="str">
        <f>VLOOKUP(B17,'Büyük Erkek 12.150 m Start List'!$B$6:$E$45,4,0)</f>
        <v>BİTLİS</v>
      </c>
      <c r="F17" s="101">
        <v>5622</v>
      </c>
      <c r="G17" s="74">
        <v>12</v>
      </c>
    </row>
    <row r="18" spans="1:7" s="50" customFormat="1" ht="16.5" customHeight="1">
      <c r="A18" s="70">
        <f t="shared" si="0"/>
        <v>13</v>
      </c>
      <c r="B18" s="76">
        <v>33</v>
      </c>
      <c r="C18" s="78">
        <f>VLOOKUP(B18,'Büyük Erkek 12.150 m Start List'!$B$6:$C$45,2,0)</f>
        <v>1988</v>
      </c>
      <c r="D18" s="73" t="str">
        <f>VLOOKUP(B18,'Büyük Erkek 12.150 m Start List'!$B$6:$D$45,3,0)</f>
        <v>EMRAH NUR</v>
      </c>
      <c r="E18" s="73" t="str">
        <f>VLOOKUP(B18,'Büyük Erkek 12.150 m Start List'!$B$6:$E$45,4,0)</f>
        <v>VAN</v>
      </c>
      <c r="F18" s="101">
        <v>5859</v>
      </c>
      <c r="G18" s="69">
        <v>13</v>
      </c>
    </row>
    <row r="19" spans="1:7" s="50" customFormat="1" ht="16.5" customHeight="1">
      <c r="A19" s="70">
        <f t="shared" si="0"/>
        <v>14</v>
      </c>
      <c r="B19" s="76">
        <v>2</v>
      </c>
      <c r="C19" s="78">
        <f>VLOOKUP(B19,'Büyük Erkek 12.150 m Start List'!$B$6:$C$45,2,0)</f>
        <v>1990</v>
      </c>
      <c r="D19" s="73" t="str">
        <f>VLOOKUP(B19,'Büyük Erkek 12.150 m Start List'!$B$6:$D$45,3,0)</f>
        <v>METİN ŞİMŞEK</v>
      </c>
      <c r="E19" s="73" t="str">
        <f>VLOOKUP(B19,'Büyük Erkek 12.150 m Start List'!$B$6:$E$45,4,0)</f>
        <v>AFYONKARAHİSAR</v>
      </c>
      <c r="F19" s="101">
        <v>5937</v>
      </c>
      <c r="G19" s="74">
        <v>14</v>
      </c>
    </row>
    <row r="20" spans="1:7" s="50" customFormat="1" ht="16.5" customHeight="1">
      <c r="A20" s="70">
        <f t="shared" si="0"/>
        <v>15</v>
      </c>
      <c r="B20" s="76">
        <v>34</v>
      </c>
      <c r="C20" s="78">
        <f>VLOOKUP(B20,'Büyük Erkek 12.150 m Start List'!$B$6:$C$45,2,0)</f>
        <v>1989</v>
      </c>
      <c r="D20" s="73" t="str">
        <f>VLOOKUP(B20,'Büyük Erkek 12.150 m Start List'!$B$6:$D$45,3,0)</f>
        <v>HİKMET UÇAN</v>
      </c>
      <c r="E20" s="73" t="str">
        <f>VLOOKUP(B20,'Büyük Erkek 12.150 m Start List'!$B$6:$E$45,4,0)</f>
        <v>VAN</v>
      </c>
      <c r="F20" s="89"/>
      <c r="G20" s="69">
        <v>15</v>
      </c>
    </row>
    <row r="21" spans="1:7" s="50" customFormat="1" ht="16.5" customHeight="1">
      <c r="A21" s="70">
        <f t="shared" si="0"/>
        <v>16</v>
      </c>
      <c r="B21" s="76">
        <v>11</v>
      </c>
      <c r="C21" s="78">
        <f>VLOOKUP(B21,'Büyük Erkek 12.150 m Start List'!$B$6:$C$45,2,0)</f>
        <v>1989</v>
      </c>
      <c r="D21" s="73" t="str">
        <f>VLOOKUP(B21,'Büyük Erkek 12.150 m Start List'!$B$6:$D$45,3,0)</f>
        <v>SİNAN KORKMAZ</v>
      </c>
      <c r="E21" s="73" t="str">
        <f>VLOOKUP(B21,'Büyük Erkek 12.150 m Start List'!$B$6:$E$45,4,0)</f>
        <v>AYDIN</v>
      </c>
      <c r="F21" s="89"/>
      <c r="G21" s="74">
        <v>16</v>
      </c>
    </row>
    <row r="22" spans="1:7" s="50" customFormat="1" ht="16.5" customHeight="1">
      <c r="A22" s="70">
        <f t="shared" si="0"/>
        <v>17</v>
      </c>
      <c r="B22" s="76">
        <v>27</v>
      </c>
      <c r="C22" s="78">
        <f>VLOOKUP(B22,'Büyük Erkek 12.150 m Start List'!$B$6:$C$45,2,0)</f>
        <v>1981</v>
      </c>
      <c r="D22" s="73" t="str">
        <f>VLOOKUP(B22,'Büyük Erkek 12.150 m Start List'!$B$6:$D$45,3,0)</f>
        <v>SADIK ÇELİK</v>
      </c>
      <c r="E22" s="73" t="str">
        <f>VLOOKUP(B22,'Büyük Erkek 12.150 m Start List'!$B$6:$E$45,4,0)</f>
        <v>İZMİR</v>
      </c>
      <c r="F22" s="89"/>
      <c r="G22" s="69">
        <v>17</v>
      </c>
    </row>
    <row r="23" spans="1:7" s="50" customFormat="1" ht="16.5" customHeight="1">
      <c r="A23" s="70">
        <f t="shared" si="0"/>
        <v>18</v>
      </c>
      <c r="B23" s="76">
        <v>19</v>
      </c>
      <c r="C23" s="78">
        <f>VLOOKUP(B23,'Büyük Erkek 12.150 m Start List'!$B$6:$C$45,2,0)</f>
        <v>1981</v>
      </c>
      <c r="D23" s="73" t="str">
        <f>VLOOKUP(B23,'Büyük Erkek 12.150 m Start List'!$B$6:$D$45,3,0)</f>
        <v>SEYFETTİN ÖZKAN</v>
      </c>
      <c r="E23" s="73" t="str">
        <f>VLOOKUP(B23,'Büyük Erkek 12.150 m Start List'!$B$6:$E$45,4,0)</f>
        <v>GÜMÜŞHANE</v>
      </c>
      <c r="F23" s="89"/>
      <c r="G23" s="74">
        <v>18</v>
      </c>
    </row>
    <row r="24" spans="1:7" s="50" customFormat="1" ht="16.5" customHeight="1">
      <c r="A24" s="70">
        <f t="shared" si="0"/>
        <v>19</v>
      </c>
      <c r="B24" s="76">
        <v>20</v>
      </c>
      <c r="C24" s="78">
        <f>VLOOKUP(B24,'Büyük Erkek 12.150 m Start List'!$B$6:$C$45,2,0)</f>
        <v>1986</v>
      </c>
      <c r="D24" s="73" t="str">
        <f>VLOOKUP(B24,'Büyük Erkek 12.150 m Start List'!$B$6:$D$45,3,0)</f>
        <v>MURAT KIRIL</v>
      </c>
      <c r="E24" s="73" t="str">
        <f>VLOOKUP(B24,'Büyük Erkek 12.150 m Start List'!$B$6:$E$45,4,0)</f>
        <v>ISPARTA</v>
      </c>
      <c r="F24" s="89"/>
      <c r="G24" s="69">
        <v>19</v>
      </c>
    </row>
    <row r="25" spans="1:7" s="50" customFormat="1" ht="16.5" customHeight="1">
      <c r="A25" s="70">
        <f t="shared" si="0"/>
        <v>20</v>
      </c>
      <c r="B25" s="76">
        <v>31</v>
      </c>
      <c r="C25" s="78">
        <f>VLOOKUP(B25,'Büyük Erkek 12.150 m Start List'!$B$6:$C$45,2,0)</f>
        <v>1985</v>
      </c>
      <c r="D25" s="73" t="str">
        <f>VLOOKUP(B25,'Büyük Erkek 12.150 m Start List'!$B$6:$D$45,3,0)</f>
        <v>MAHMUT BULUT</v>
      </c>
      <c r="E25" s="73" t="str">
        <f>VLOOKUP(B25,'Büyük Erkek 12.150 m Start List'!$B$6:$E$45,4,0)</f>
        <v>ŞANLIURFA</v>
      </c>
      <c r="F25" s="89"/>
      <c r="G25" s="74">
        <v>20</v>
      </c>
    </row>
    <row r="26" spans="1:7" s="50" customFormat="1" ht="16.5" customHeight="1">
      <c r="A26" s="70">
        <f t="shared" si="0"/>
        <v>21</v>
      </c>
      <c r="B26" s="76">
        <v>15</v>
      </c>
      <c r="C26" s="78">
        <f>VLOOKUP(B26,'Büyük Erkek 12.150 m Start List'!$B$6:$C$45,2,0)</f>
        <v>1984</v>
      </c>
      <c r="D26" s="73" t="str">
        <f>VLOOKUP(B26,'Büyük Erkek 12.150 m Start List'!$B$6:$D$45,3,0)</f>
        <v>ÖZCAN GÜVENDİK</v>
      </c>
      <c r="E26" s="73" t="str">
        <f>VLOOKUP(B26,'Büyük Erkek 12.150 m Start List'!$B$6:$E$45,4,0)</f>
        <v>BİTLİS</v>
      </c>
      <c r="F26" s="89"/>
      <c r="G26" s="69">
        <v>21</v>
      </c>
    </row>
    <row r="27" spans="1:7" s="50" customFormat="1" ht="16.5" customHeight="1">
      <c r="A27" s="70">
        <f t="shared" si="0"/>
        <v>22</v>
      </c>
      <c r="B27" s="76">
        <v>18</v>
      </c>
      <c r="C27" s="78">
        <f>VLOOKUP(B27,'Büyük Erkek 12.150 m Start List'!$B$6:$C$45,2,0)</f>
        <v>1990</v>
      </c>
      <c r="D27" s="73" t="str">
        <f>VLOOKUP(B27,'Büyük Erkek 12.150 m Start List'!$B$6:$D$45,3,0)</f>
        <v>SAİT BARLAS</v>
      </c>
      <c r="E27" s="73" t="str">
        <f>VLOOKUP(B27,'Büyük Erkek 12.150 m Start List'!$B$6:$E$45,4,0)</f>
        <v>GAZİANTEP</v>
      </c>
      <c r="F27" s="89"/>
      <c r="G27" s="74">
        <v>22</v>
      </c>
    </row>
    <row r="28" spans="1:7" s="50" customFormat="1" ht="16.5" customHeight="1">
      <c r="A28" s="70">
        <f t="shared" si="0"/>
        <v>23</v>
      </c>
      <c r="B28" s="76">
        <v>21</v>
      </c>
      <c r="C28" s="78">
        <f>VLOOKUP(B28,'Büyük Erkek 12.150 m Start List'!$B$6:$C$45,2,0)</f>
        <v>1990</v>
      </c>
      <c r="D28" s="73" t="str">
        <f>VLOOKUP(B28,'Büyük Erkek 12.150 m Start List'!$B$6:$D$45,3,0)</f>
        <v>A.İHSAN TANRIKULU</v>
      </c>
      <c r="E28" s="73" t="str">
        <f>VLOOKUP(B28,'Büyük Erkek 12.150 m Start List'!$B$6:$E$45,4,0)</f>
        <v>ISPARTA</v>
      </c>
      <c r="F28" s="89"/>
      <c r="G28" s="69">
        <v>23</v>
      </c>
    </row>
    <row r="29" spans="1:7" s="50" customFormat="1" ht="16.5" customHeight="1">
      <c r="A29" s="70">
        <f t="shared" si="0"/>
        <v>24</v>
      </c>
      <c r="B29" s="76">
        <v>24</v>
      </c>
      <c r="C29" s="78">
        <f>VLOOKUP(B29,'Büyük Erkek 12.150 m Start List'!$B$6:$C$45,2,0)</f>
        <v>1964</v>
      </c>
      <c r="D29" s="73" t="str">
        <f>VLOOKUP(B29,'Büyük Erkek 12.150 m Start List'!$B$6:$D$45,3,0)</f>
        <v>KADİR YEŞİLBURSALI</v>
      </c>
      <c r="E29" s="73" t="str">
        <f>VLOOKUP(B29,'Büyük Erkek 12.150 m Start List'!$B$6:$E$45,4,0)</f>
        <v>ISPARTA</v>
      </c>
      <c r="F29" s="89"/>
      <c r="G29" s="74">
        <v>24</v>
      </c>
    </row>
    <row r="30" spans="1:7" s="50" customFormat="1" ht="16.5" customHeight="1">
      <c r="A30" s="70">
        <f t="shared" si="0"/>
        <v>25</v>
      </c>
      <c r="B30" s="76">
        <v>23</v>
      </c>
      <c r="C30" s="78">
        <f>VLOOKUP(B30,'Büyük Erkek 12.150 m Start List'!$B$6:$C$45,2,0)</f>
        <v>1974</v>
      </c>
      <c r="D30" s="73" t="str">
        <f>VLOOKUP(B30,'Büyük Erkek 12.150 m Start List'!$B$6:$D$45,3,0)</f>
        <v>ARİF KARA</v>
      </c>
      <c r="E30" s="73" t="str">
        <f>VLOOKUP(B30,'Büyük Erkek 12.150 m Start List'!$B$6:$E$45,4,0)</f>
        <v>ISPARTA</v>
      </c>
      <c r="F30" s="89"/>
      <c r="G30" s="69">
        <v>25</v>
      </c>
    </row>
    <row r="31" spans="1:7" s="50" customFormat="1" ht="16.5" customHeight="1">
      <c r="A31" s="70" t="s">
        <v>203</v>
      </c>
      <c r="B31" s="76">
        <v>25</v>
      </c>
      <c r="C31" s="79">
        <f>VLOOKUP(B31,'Büyük Erkek 12.150 m Start List'!$B$6:$C$45,2,0)</f>
        <v>1960</v>
      </c>
      <c r="D31" s="73" t="str">
        <f>VLOOKUP(B31,'Büyük Erkek 12.150 m Start List'!$B$6:$D$45,3,0)</f>
        <v>ŞEVKET KOCABAŞ</v>
      </c>
      <c r="E31" s="73" t="str">
        <f>VLOOKUP(B31,'Büyük Erkek 12.150 m Start List'!$B$6:$E$45,4,0)</f>
        <v>ISPARTA</v>
      </c>
      <c r="F31" s="90" t="s">
        <v>204</v>
      </c>
      <c r="G31" s="74">
        <v>26</v>
      </c>
    </row>
    <row r="32" spans="1:7" s="50" customFormat="1" ht="16.5" customHeight="1">
      <c r="A32" s="70" t="s">
        <v>203</v>
      </c>
      <c r="B32" s="76">
        <v>1</v>
      </c>
      <c r="C32" s="79">
        <f>VLOOKUP(B32,'Büyük Erkek 12.150 m Start List'!$B$6:$C$45,2,0)</f>
        <v>1988</v>
      </c>
      <c r="D32" s="73" t="str">
        <f>VLOOKUP(B32,'Büyük Erkek 12.150 m Start List'!$B$6:$D$45,3,0)</f>
        <v>ÜZEYİR SÖYLEMEZ</v>
      </c>
      <c r="E32" s="73" t="str">
        <f>VLOOKUP(B32,'Büyük Erkek 12.150 m Start List'!$B$6:$E$45,4,0)</f>
        <v>ADANA</v>
      </c>
      <c r="F32" s="90" t="s">
        <v>204</v>
      </c>
      <c r="G32" s="74">
        <v>28</v>
      </c>
    </row>
    <row r="33" spans="1:7" s="50" customFormat="1" ht="16.5" customHeight="1">
      <c r="A33" s="70" t="s">
        <v>203</v>
      </c>
      <c r="B33" s="76">
        <v>32</v>
      </c>
      <c r="C33" s="79">
        <f>VLOOKUP(B33,'Büyük Erkek 12.150 m Start List'!$B$6:$C$45,2,0)</f>
        <v>1989</v>
      </c>
      <c r="D33" s="73" t="str">
        <f>VLOOKUP(B33,'Büyük Erkek 12.150 m Start List'!$B$6:$D$45,3,0)</f>
        <v>AHMET SAMAKLI</v>
      </c>
      <c r="E33" s="73" t="str">
        <f>VLOOKUP(B33,'Büyük Erkek 12.150 m Start List'!$B$6:$E$45,4,0)</f>
        <v>ŞANLIURFA</v>
      </c>
      <c r="F33" s="90" t="s">
        <v>204</v>
      </c>
      <c r="G33" s="69">
        <v>29</v>
      </c>
    </row>
    <row r="34" spans="1:7" s="50" customFormat="1" ht="16.5" customHeight="1">
      <c r="A34" s="70" t="s">
        <v>203</v>
      </c>
      <c r="B34" s="76">
        <v>30</v>
      </c>
      <c r="C34" s="79">
        <f>VLOOKUP(B34,'Büyük Erkek 12.150 m Start List'!$B$6:$C$45,2,0)</f>
        <v>1989</v>
      </c>
      <c r="D34" s="73" t="str">
        <f>VLOOKUP(B34,'Büyük Erkek 12.150 m Start List'!$B$6:$D$45,3,0)</f>
        <v>HASAN UYMAZ</v>
      </c>
      <c r="E34" s="73" t="str">
        <f>VLOOKUP(B34,'Büyük Erkek 12.150 m Start List'!$B$6:$E$45,4,0)</f>
        <v>KÜTAHYA</v>
      </c>
      <c r="F34" s="90" t="s">
        <v>204</v>
      </c>
      <c r="G34" s="74">
        <v>30</v>
      </c>
    </row>
    <row r="35" spans="1:7" s="50" customFormat="1" ht="16.5" customHeight="1">
      <c r="A35" s="70" t="s">
        <v>203</v>
      </c>
      <c r="B35" s="76">
        <v>7</v>
      </c>
      <c r="C35" s="79">
        <f>VLOOKUP(B35,'Büyük Erkek 12.150 m Start List'!$B$6:$C$45,2,0)</f>
        <v>1987</v>
      </c>
      <c r="D35" s="73" t="str">
        <f>VLOOKUP(B35,'Büyük Erkek 12.150 m Start List'!$B$6:$D$45,3,0)</f>
        <v>İHSAN GANİ</v>
      </c>
      <c r="E35" s="73" t="str">
        <f>VLOOKUP(B35,'Büyük Erkek 12.150 m Start List'!$B$6:$E$45,4,0)</f>
        <v>ANKARA</v>
      </c>
      <c r="F35" s="90" t="s">
        <v>204</v>
      </c>
      <c r="G35" s="69">
        <v>31</v>
      </c>
    </row>
    <row r="36" spans="1:7" s="50" customFormat="1" ht="16.5" customHeight="1">
      <c r="A36" s="70" t="s">
        <v>203</v>
      </c>
      <c r="B36" s="76">
        <v>14</v>
      </c>
      <c r="C36" s="79">
        <f>VLOOKUP(B36,'Büyük Erkek 12.150 m Start List'!$B$6:$C$45,2,0)</f>
        <v>1988</v>
      </c>
      <c r="D36" s="73" t="str">
        <f>VLOOKUP(B36,'Büyük Erkek 12.150 m Start List'!$B$6:$D$45,3,0)</f>
        <v>MAHMUT URUÇLU</v>
      </c>
      <c r="E36" s="73" t="str">
        <f>VLOOKUP(B36,'Büyük Erkek 12.150 m Start List'!$B$6:$E$45,4,0)</f>
        <v>BİTLİS</v>
      </c>
      <c r="F36" s="90" t="s">
        <v>204</v>
      </c>
      <c r="G36" s="74">
        <v>32</v>
      </c>
    </row>
    <row r="37" spans="1:7" s="50" customFormat="1" ht="16.5" customHeight="1">
      <c r="A37" s="70" t="s">
        <v>203</v>
      </c>
      <c r="B37" s="76">
        <v>8</v>
      </c>
      <c r="C37" s="79">
        <f>VLOOKUP(B37,'Büyük Erkek 12.150 m Start List'!$B$6:$C$45,2,0)</f>
        <v>1988</v>
      </c>
      <c r="D37" s="73" t="str">
        <f>VLOOKUP(B37,'Büyük Erkek 12.150 m Start List'!$B$6:$D$45,3,0)</f>
        <v>AHMET ÖREN</v>
      </c>
      <c r="E37" s="73" t="str">
        <f>VLOOKUP(B37,'Büyük Erkek 12.150 m Start List'!$B$6:$E$45,4,0)</f>
        <v>ANKARA</v>
      </c>
      <c r="F37" s="90" t="s">
        <v>204</v>
      </c>
      <c r="G37" s="69">
        <v>33</v>
      </c>
    </row>
    <row r="38" spans="1:7" s="50" customFormat="1" ht="16.5" customHeight="1">
      <c r="A38" s="70" t="s">
        <v>203</v>
      </c>
      <c r="B38" s="76">
        <v>22</v>
      </c>
      <c r="C38" s="79">
        <f>VLOOKUP(B38,'Büyük Erkek 12.150 m Start List'!$B$6:$C$45,2,0)</f>
        <v>1988</v>
      </c>
      <c r="D38" s="73" t="str">
        <f>VLOOKUP(B38,'Büyük Erkek 12.150 m Start List'!$B$6:$D$45,3,0)</f>
        <v>FATİH DEMİRDAŞ</v>
      </c>
      <c r="E38" s="73" t="str">
        <f>VLOOKUP(B38,'Büyük Erkek 12.150 m Start List'!$B$6:$E$45,4,0)</f>
        <v>ISPARTA</v>
      </c>
      <c r="F38" s="90" t="s">
        <v>204</v>
      </c>
      <c r="G38" s="74">
        <v>34</v>
      </c>
    </row>
    <row r="39" spans="1:7" s="50" customFormat="1" ht="16.5" customHeight="1">
      <c r="A39" s="70" t="s">
        <v>203</v>
      </c>
      <c r="B39" s="76">
        <v>10</v>
      </c>
      <c r="C39" s="79">
        <f>VLOOKUP(B39,'Büyük Erkek 12.150 m Start List'!$B$6:$C$45,2,0)</f>
        <v>1984</v>
      </c>
      <c r="D39" s="73" t="str">
        <f>VLOOKUP(B39,'Büyük Erkek 12.150 m Start List'!$B$6:$D$45,3,0)</f>
        <v>BURHAN TÜMİNÇİN</v>
      </c>
      <c r="E39" s="73" t="str">
        <f>VLOOKUP(B39,'Büyük Erkek 12.150 m Start List'!$B$6:$E$45,4,0)</f>
        <v>AYDIN</v>
      </c>
      <c r="F39" s="90" t="s">
        <v>204</v>
      </c>
      <c r="G39" s="69">
        <v>35</v>
      </c>
    </row>
    <row r="40" ht="14.25">
      <c r="B40" s="15" t="e">
        <f>MODE(B6:B39)</f>
        <v>#N/A</v>
      </c>
    </row>
  </sheetData>
  <sheetProtection/>
  <mergeCells count="5">
    <mergeCell ref="A1:F1"/>
    <mergeCell ref="A2:F2"/>
    <mergeCell ref="A3:F3"/>
    <mergeCell ref="A4:D4"/>
    <mergeCell ref="E4:F4"/>
  </mergeCells>
  <hyperlinks>
    <hyperlink ref="A4:D4" location="'Yarışma Sonuçları'!B6" display="Erkekler Ferdi Yarışma Sonucu (1998-1999)"/>
  </hyperlinks>
  <printOptions horizontalCentered="1"/>
  <pageMargins left="0.5905511811023623" right="0.15748031496062992" top="0.3937007874015748" bottom="0.3937007874015748" header="0.1968503937007874" footer="0.1968503937007874"/>
  <pageSetup horizontalDpi="300" verticalDpi="300" orientation="portrait" r:id="rId2"/>
  <headerFooter alignWithMargins="0">
    <oddFooter>&amp;C&amp;P</oddFooter>
  </headerFooter>
  <colBreaks count="1" manualBreakCount="1">
    <brk id="6" max="3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P16"/>
  <sheetViews>
    <sheetView view="pageBreakPreview" zoomScaleSheetLayoutView="100" zoomScalePageLayoutView="0" workbookViewId="0" topLeftCell="A4">
      <selection activeCell="E32" sqref="E32"/>
    </sheetView>
  </sheetViews>
  <sheetFormatPr defaultColWidth="9.00390625" defaultRowHeight="12.75"/>
  <cols>
    <col min="1" max="1" width="6.75390625" style="62" customWidth="1"/>
    <col min="2" max="2" width="10.75390625" style="62" customWidth="1"/>
    <col min="3" max="3" width="11.375" style="63" customWidth="1"/>
    <col min="4" max="4" width="25.75390625" style="50" customWidth="1"/>
    <col min="5" max="5" width="37.25390625" style="64" customWidth="1"/>
    <col min="6" max="6" width="15.75390625" style="50" customWidth="1"/>
    <col min="7" max="7" width="9.125" style="50" customWidth="1"/>
    <col min="8" max="8" width="25.375" style="50" customWidth="1"/>
    <col min="9" max="9" width="15.375" style="50" customWidth="1"/>
    <col min="10" max="16384" width="9.125" style="50" customWidth="1"/>
  </cols>
  <sheetData>
    <row r="1" spans="1:6" ht="59.25" customHeight="1">
      <c r="A1" s="125" t="str">
        <f>('Yarışma Sonuçları'!A1:C1)</f>
        <v>4. AROMA DAĞ KOŞUSU TÜRKİYE ŞAMPİYONASI
</v>
      </c>
      <c r="B1" s="126"/>
      <c r="C1" s="126"/>
      <c r="D1" s="126"/>
      <c r="E1" s="126"/>
      <c r="F1" s="126"/>
    </row>
    <row r="2" spans="1:6" ht="18.75" customHeight="1">
      <c r="A2" s="128" t="str">
        <f>('Yarışma Sonuçları'!A2:C2)</f>
        <v>AKSEKİ - ANTALYA</v>
      </c>
      <c r="B2" s="128"/>
      <c r="C2" s="128"/>
      <c r="D2" s="128"/>
      <c r="E2" s="128"/>
      <c r="F2" s="128"/>
    </row>
    <row r="3" spans="1:9" ht="17.25" customHeight="1">
      <c r="A3" s="129">
        <f>('Yarışma Sonuçları'!A4:C4)</f>
        <v>40342</v>
      </c>
      <c r="B3" s="129"/>
      <c r="C3" s="129"/>
      <c r="D3" s="129"/>
      <c r="E3" s="129"/>
      <c r="F3" s="129"/>
      <c r="G3" s="51"/>
      <c r="H3" s="51"/>
      <c r="I3" s="51"/>
    </row>
    <row r="4" spans="1:6" ht="22.5" customHeight="1">
      <c r="A4" s="127" t="s">
        <v>12</v>
      </c>
      <c r="B4" s="127"/>
      <c r="C4" s="127"/>
      <c r="D4" s="127"/>
      <c r="E4" s="120" t="s">
        <v>13</v>
      </c>
      <c r="F4" s="120"/>
    </row>
    <row r="5" spans="1:16" s="13" customFormat="1" ht="28.5">
      <c r="A5" s="10" t="s">
        <v>0</v>
      </c>
      <c r="B5" s="10" t="s">
        <v>1</v>
      </c>
      <c r="C5" s="11" t="s">
        <v>2</v>
      </c>
      <c r="D5" s="12" t="s">
        <v>3</v>
      </c>
      <c r="E5" s="47" t="s">
        <v>25</v>
      </c>
      <c r="F5" s="12"/>
      <c r="L5" s="50"/>
      <c r="M5" s="50"/>
      <c r="N5" s="50"/>
      <c r="O5" s="50"/>
      <c r="P5" s="50"/>
    </row>
    <row r="6" spans="1:6" ht="31.5" customHeight="1">
      <c r="A6" s="52">
        <v>1</v>
      </c>
      <c r="B6" s="53">
        <v>51</v>
      </c>
      <c r="C6" s="54">
        <v>1990</v>
      </c>
      <c r="D6" s="55" t="s">
        <v>165</v>
      </c>
      <c r="E6" s="56" t="s">
        <v>99</v>
      </c>
      <c r="F6" s="57"/>
    </row>
    <row r="7" spans="1:6" ht="31.5" customHeight="1">
      <c r="A7" s="52">
        <v>2</v>
      </c>
      <c r="B7" s="53">
        <v>52</v>
      </c>
      <c r="C7" s="54">
        <v>1987</v>
      </c>
      <c r="D7" s="55" t="s">
        <v>166</v>
      </c>
      <c r="E7" s="56" t="s">
        <v>110</v>
      </c>
      <c r="F7" s="57"/>
    </row>
    <row r="8" spans="1:6" ht="31.5" customHeight="1">
      <c r="A8" s="52">
        <v>3</v>
      </c>
      <c r="B8" s="53">
        <v>53</v>
      </c>
      <c r="C8" s="54">
        <v>1988</v>
      </c>
      <c r="D8" s="55" t="s">
        <v>167</v>
      </c>
      <c r="E8" s="56" t="s">
        <v>110</v>
      </c>
      <c r="F8" s="57"/>
    </row>
    <row r="9" spans="1:6" ht="31.5" customHeight="1">
      <c r="A9" s="52">
        <v>4</v>
      </c>
      <c r="B9" s="53">
        <v>54</v>
      </c>
      <c r="C9" s="54">
        <v>1989</v>
      </c>
      <c r="D9" s="55" t="s">
        <v>174</v>
      </c>
      <c r="E9" s="56" t="s">
        <v>71</v>
      </c>
      <c r="F9" s="57"/>
    </row>
    <row r="10" spans="1:6" ht="31.5" customHeight="1">
      <c r="A10" s="52">
        <v>5</v>
      </c>
      <c r="B10" s="53">
        <v>55</v>
      </c>
      <c r="C10" s="54">
        <v>1990</v>
      </c>
      <c r="D10" s="55" t="s">
        <v>173</v>
      </c>
      <c r="E10" s="56" t="s">
        <v>135</v>
      </c>
      <c r="F10" s="57"/>
    </row>
    <row r="11" spans="1:6" ht="31.5" customHeight="1">
      <c r="A11" s="52">
        <v>6</v>
      </c>
      <c r="B11" s="53">
        <v>56</v>
      </c>
      <c r="C11" s="54">
        <v>1989</v>
      </c>
      <c r="D11" s="55" t="s">
        <v>170</v>
      </c>
      <c r="E11" s="56" t="s">
        <v>143</v>
      </c>
      <c r="F11" s="57"/>
    </row>
    <row r="12" spans="1:6" ht="31.5" customHeight="1">
      <c r="A12" s="52">
        <v>7</v>
      </c>
      <c r="B12" s="53">
        <v>57</v>
      </c>
      <c r="C12" s="54">
        <v>1987</v>
      </c>
      <c r="D12" s="55" t="s">
        <v>175</v>
      </c>
      <c r="E12" s="56" t="s">
        <v>146</v>
      </c>
      <c r="F12" s="57"/>
    </row>
    <row r="13" spans="1:6" ht="31.5" customHeight="1">
      <c r="A13" s="52">
        <v>8</v>
      </c>
      <c r="B13" s="53">
        <v>58</v>
      </c>
      <c r="C13" s="54">
        <v>1986</v>
      </c>
      <c r="D13" s="55" t="s">
        <v>164</v>
      </c>
      <c r="E13" s="56" t="s">
        <v>46</v>
      </c>
      <c r="F13" s="57"/>
    </row>
    <row r="14" spans="1:6" ht="31.5" customHeight="1">
      <c r="A14" s="52">
        <v>9</v>
      </c>
      <c r="B14" s="53">
        <v>59</v>
      </c>
      <c r="C14" s="54">
        <v>1988</v>
      </c>
      <c r="D14" s="55" t="s">
        <v>171</v>
      </c>
      <c r="E14" s="56" t="s">
        <v>172</v>
      </c>
      <c r="F14" s="57"/>
    </row>
    <row r="15" spans="1:6" ht="31.5" customHeight="1">
      <c r="A15" s="52">
        <v>10</v>
      </c>
      <c r="B15" s="53">
        <v>60</v>
      </c>
      <c r="C15" s="54">
        <v>1988</v>
      </c>
      <c r="D15" s="55" t="s">
        <v>168</v>
      </c>
      <c r="E15" s="56" t="s">
        <v>61</v>
      </c>
      <c r="F15" s="57"/>
    </row>
    <row r="16" spans="1:6" ht="31.5" customHeight="1">
      <c r="A16" s="52">
        <v>11</v>
      </c>
      <c r="B16" s="53">
        <v>61</v>
      </c>
      <c r="C16" s="54">
        <v>1991</v>
      </c>
      <c r="D16" s="55" t="s">
        <v>169</v>
      </c>
      <c r="E16" s="56" t="s">
        <v>61</v>
      </c>
      <c r="F16" s="57"/>
    </row>
  </sheetData>
  <sheetProtection/>
  <mergeCells count="5">
    <mergeCell ref="A1:F1"/>
    <mergeCell ref="A4:D4"/>
    <mergeCell ref="E4:F4"/>
    <mergeCell ref="A2:F2"/>
    <mergeCell ref="A3:F3"/>
  </mergeCells>
  <printOptions horizontalCentered="1"/>
  <pageMargins left="0.3937007874015748" right="0.1968503937007874" top="0.52" bottom="0.44" header="0.15748031496062992" footer="0.15748031496062992"/>
  <pageSetup horizontalDpi="300" verticalDpi="300" orientation="portrait" scale="65" r:id="rId2"/>
  <headerFooter alignWithMargins="0">
    <oddFooter>&amp;C&amp;P</oddFooter>
  </headerFooter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26"/>
  <sheetViews>
    <sheetView view="pageBreakPreview" zoomScaleSheetLayoutView="100" workbookViewId="0" topLeftCell="A1">
      <selection activeCell="E9" sqref="E9"/>
    </sheetView>
  </sheetViews>
  <sheetFormatPr defaultColWidth="9.00390625" defaultRowHeight="12.75"/>
  <cols>
    <col min="1" max="1" width="7.625" style="15" customWidth="1"/>
    <col min="2" max="2" width="8.375" style="15" customWidth="1"/>
    <col min="3" max="3" width="10.75390625" style="15" customWidth="1"/>
    <col min="4" max="4" width="24.375" style="9" customWidth="1"/>
    <col min="5" max="5" width="31.75390625" style="9" customWidth="1"/>
    <col min="6" max="6" width="15.375" style="9" customWidth="1"/>
    <col min="7" max="7" width="9.125" style="15" hidden="1" customWidth="1"/>
    <col min="8" max="16384" width="9.125" style="9" customWidth="1"/>
  </cols>
  <sheetData>
    <row r="1" spans="1:6" ht="54.75" customHeight="1">
      <c r="A1" s="121" t="str">
        <f>('Yarışma Sonuçları'!A1:C1)</f>
        <v>4. AROMA DAĞ KOŞUSU TÜRKİYE ŞAMPİYONASI
</v>
      </c>
      <c r="B1" s="122"/>
      <c r="C1" s="122"/>
      <c r="D1" s="122"/>
      <c r="E1" s="122"/>
      <c r="F1" s="122"/>
    </row>
    <row r="2" spans="1:7" ht="22.5" customHeight="1">
      <c r="A2" s="117" t="str">
        <f>('Yarışma Sonuçları'!A2:C2)</f>
        <v>AKSEKİ - ANTALYA</v>
      </c>
      <c r="B2" s="117"/>
      <c r="C2" s="117"/>
      <c r="D2" s="117"/>
      <c r="E2" s="117"/>
      <c r="F2" s="117"/>
      <c r="G2" s="9"/>
    </row>
    <row r="3" spans="1:9" ht="18" customHeight="1">
      <c r="A3" s="118">
        <f>('Yarışma Sonuçları'!A4:C4)</f>
        <v>40342</v>
      </c>
      <c r="B3" s="118"/>
      <c r="C3" s="118"/>
      <c r="D3" s="118"/>
      <c r="E3" s="118"/>
      <c r="F3" s="118"/>
      <c r="G3" s="27"/>
      <c r="H3" s="27"/>
      <c r="I3" s="27"/>
    </row>
    <row r="4" spans="1:7" ht="20.25" customHeight="1">
      <c r="A4" s="123" t="s">
        <v>15</v>
      </c>
      <c r="B4" s="123"/>
      <c r="C4" s="123"/>
      <c r="D4" s="123"/>
      <c r="E4" s="124" t="s">
        <v>13</v>
      </c>
      <c r="F4" s="124"/>
      <c r="G4" s="9"/>
    </row>
    <row r="5" spans="1:7" s="13" customFormat="1" ht="38.25" customHeight="1">
      <c r="A5" s="10" t="s">
        <v>0</v>
      </c>
      <c r="B5" s="10" t="s">
        <v>1</v>
      </c>
      <c r="C5" s="10" t="s">
        <v>2</v>
      </c>
      <c r="D5" s="12" t="s">
        <v>3</v>
      </c>
      <c r="E5" s="12" t="s">
        <v>25</v>
      </c>
      <c r="F5" s="12" t="s">
        <v>4</v>
      </c>
      <c r="G5" s="17"/>
    </row>
    <row r="6" spans="1:7" s="50" customFormat="1" ht="31.5" customHeight="1">
      <c r="A6" s="65">
        <f aca="true" t="shared" si="0" ref="A6:A25">IF(B6&lt;&gt;0,G6," ")</f>
        <v>1</v>
      </c>
      <c r="B6" s="66">
        <v>52</v>
      </c>
      <c r="C6" s="67">
        <f>VLOOKUP(B6,'BÜYÜK Bayan Start Liste'!$B$6:$C$25,2,0)</f>
        <v>1987</v>
      </c>
      <c r="D6" s="68" t="str">
        <f>VLOOKUP(B6,'BÜYÜK Bayan Start Liste'!$B$6:$D$25,3,0)</f>
        <v>NARİN KAHRAMAN</v>
      </c>
      <c r="E6" s="68" t="str">
        <f>VLOOKUP(B6,'BÜYÜK Bayan Start Liste'!$B$6:$E$25,4,0)</f>
        <v>AKSARAY</v>
      </c>
      <c r="F6" s="100">
        <v>4035</v>
      </c>
      <c r="G6" s="69">
        <v>1</v>
      </c>
    </row>
    <row r="7" spans="1:7" s="75" customFormat="1" ht="31.5" customHeight="1">
      <c r="A7" s="70">
        <f t="shared" si="0"/>
        <v>2</v>
      </c>
      <c r="B7" s="71">
        <v>53</v>
      </c>
      <c r="C7" s="72">
        <f>VLOOKUP(B7,'BÜYÜK Bayan Start Liste'!$B$6:$C$25,2,0)</f>
        <v>1988</v>
      </c>
      <c r="D7" s="73" t="str">
        <f>VLOOKUP(B7,'BÜYÜK Bayan Start Liste'!$B$6:$D$25,3,0)</f>
        <v>HÜLYA BAŞTUĞ</v>
      </c>
      <c r="E7" s="73" t="str">
        <f>VLOOKUP(B7,'BÜYÜK Bayan Start Liste'!$B$6:$E$25,4,0)</f>
        <v>AKSARAY</v>
      </c>
      <c r="F7" s="101">
        <v>4051</v>
      </c>
      <c r="G7" s="74">
        <v>2</v>
      </c>
    </row>
    <row r="8" spans="1:7" s="50" customFormat="1" ht="31.5" customHeight="1">
      <c r="A8" s="70">
        <f t="shared" si="0"/>
        <v>3</v>
      </c>
      <c r="B8" s="76">
        <v>57</v>
      </c>
      <c r="C8" s="72">
        <f>VLOOKUP(B8,'BÜYÜK Bayan Start Liste'!$B$6:$C$25,2,0)</f>
        <v>1987</v>
      </c>
      <c r="D8" s="73" t="str">
        <f>VLOOKUP(B8,'BÜYÜK Bayan Start Liste'!$B$6:$D$25,3,0)</f>
        <v>NİLAY ESEN</v>
      </c>
      <c r="E8" s="73" t="str">
        <f>VLOOKUP(B8,'BÜYÜK Bayan Start Liste'!$B$6:$E$25,4,0)</f>
        <v>HATAY</v>
      </c>
      <c r="F8" s="102">
        <v>4101</v>
      </c>
      <c r="G8" s="69">
        <v>3</v>
      </c>
    </row>
    <row r="9" spans="1:7" s="50" customFormat="1" ht="31.5" customHeight="1">
      <c r="A9" s="70">
        <f t="shared" si="0"/>
        <v>4</v>
      </c>
      <c r="B9" s="76">
        <v>56</v>
      </c>
      <c r="C9" s="72">
        <f>VLOOKUP(B9,'BÜYÜK Bayan Start Liste'!$B$6:$C$25,2,0)</f>
        <v>1989</v>
      </c>
      <c r="D9" s="73" t="str">
        <f>VLOOKUP(B9,'BÜYÜK Bayan Start Liste'!$B$6:$D$25,3,0)</f>
        <v>DUYGU TURGUT</v>
      </c>
      <c r="E9" s="73" t="str">
        <f>VLOOKUP(B9,'BÜYÜK Bayan Start Liste'!$B$6:$E$25,4,0)</f>
        <v>ELAZIĞ</v>
      </c>
      <c r="F9" s="102">
        <v>4244</v>
      </c>
      <c r="G9" s="74">
        <v>4</v>
      </c>
    </row>
    <row r="10" spans="1:7" s="50" customFormat="1" ht="31.5" customHeight="1">
      <c r="A10" s="70">
        <f t="shared" si="0"/>
        <v>5</v>
      </c>
      <c r="B10" s="76">
        <v>60</v>
      </c>
      <c r="C10" s="72">
        <f>VLOOKUP(B10,'BÜYÜK Bayan Start Liste'!$B$6:$C$25,2,0)</f>
        <v>1988</v>
      </c>
      <c r="D10" s="73" t="str">
        <f>VLOOKUP(B10,'BÜYÜK Bayan Start Liste'!$B$6:$D$25,3,0)</f>
        <v>SÜHEYLA ADIYAMAN</v>
      </c>
      <c r="E10" s="73" t="str">
        <f>VLOOKUP(B10,'BÜYÜK Bayan Start Liste'!$B$6:$E$25,4,0)</f>
        <v>VAN</v>
      </c>
      <c r="F10" s="102">
        <v>4439</v>
      </c>
      <c r="G10" s="69">
        <v>5</v>
      </c>
    </row>
    <row r="11" spans="1:7" s="50" customFormat="1" ht="31.5" customHeight="1">
      <c r="A11" s="70">
        <f t="shared" si="0"/>
        <v>6</v>
      </c>
      <c r="B11" s="76">
        <v>59</v>
      </c>
      <c r="C11" s="72">
        <f>VLOOKUP(B11,'BÜYÜK Bayan Start Liste'!$B$6:$C$25,2,0)</f>
        <v>1988</v>
      </c>
      <c r="D11" s="73" t="str">
        <f>VLOOKUP(B11,'BÜYÜK Bayan Start Liste'!$B$6:$D$25,3,0)</f>
        <v>NURSEL KARATAŞ</v>
      </c>
      <c r="E11" s="73" t="str">
        <f>VLOOKUP(B11,'BÜYÜK Bayan Start Liste'!$B$6:$E$25,4,0)</f>
        <v>MERSİN</v>
      </c>
      <c r="F11" s="102">
        <v>4515</v>
      </c>
      <c r="G11" s="74">
        <v>6</v>
      </c>
    </row>
    <row r="12" spans="1:7" s="50" customFormat="1" ht="31.5" customHeight="1">
      <c r="A12" s="70">
        <f t="shared" si="0"/>
        <v>7</v>
      </c>
      <c r="B12" s="76">
        <v>55</v>
      </c>
      <c r="C12" s="72">
        <f>VLOOKUP(B12,'BÜYÜK Bayan Start Liste'!$B$6:$C$25,2,0)</f>
        <v>1990</v>
      </c>
      <c r="D12" s="73" t="str">
        <f>VLOOKUP(B12,'BÜYÜK Bayan Start Liste'!$B$6:$D$25,3,0)</f>
        <v>YASEMİN ERDOĞAN</v>
      </c>
      <c r="E12" s="73" t="str">
        <f>VLOOKUP(B12,'BÜYÜK Bayan Start Liste'!$B$6:$E$25,4,0)</f>
        <v>DENİZLİ</v>
      </c>
      <c r="F12" s="102">
        <v>4545</v>
      </c>
      <c r="G12" s="69">
        <v>7</v>
      </c>
    </row>
    <row r="13" spans="1:7" s="50" customFormat="1" ht="31.5" customHeight="1">
      <c r="A13" s="70">
        <f t="shared" si="0"/>
        <v>8</v>
      </c>
      <c r="B13" s="76">
        <v>51</v>
      </c>
      <c r="C13" s="72">
        <f>VLOOKUP(B13,'BÜYÜK Bayan Start Liste'!$B$6:$C$25,2,0)</f>
        <v>1990</v>
      </c>
      <c r="D13" s="73" t="str">
        <f>VLOOKUP(B13,'BÜYÜK Bayan Start Liste'!$B$6:$D$25,3,0)</f>
        <v>DERYA ALTINTAŞ</v>
      </c>
      <c r="E13" s="73" t="str">
        <f>VLOOKUP(B13,'BÜYÜK Bayan Start Liste'!$B$6:$E$25,4,0)</f>
        <v>AĞRI</v>
      </c>
      <c r="F13" s="102">
        <v>4637</v>
      </c>
      <c r="G13" s="74">
        <v>8</v>
      </c>
    </row>
    <row r="14" spans="1:7" s="50" customFormat="1" ht="31.5" customHeight="1">
      <c r="A14" s="70" t="s">
        <v>203</v>
      </c>
      <c r="B14" s="76">
        <v>61</v>
      </c>
      <c r="C14" s="72">
        <f>VLOOKUP(B14,'BÜYÜK Bayan Start Liste'!$B$6:$C$25,2,0)</f>
        <v>1991</v>
      </c>
      <c r="D14" s="73" t="str">
        <f>VLOOKUP(B14,'BÜYÜK Bayan Start Liste'!$B$6:$D$25,3,0)</f>
        <v>SİBEL ABALI</v>
      </c>
      <c r="E14" s="73" t="str">
        <f>VLOOKUP(B14,'BÜYÜK Bayan Start Liste'!$B$6:$E$25,4,0)</f>
        <v>VAN</v>
      </c>
      <c r="F14" s="102" t="s">
        <v>204</v>
      </c>
      <c r="G14" s="69">
        <v>9</v>
      </c>
    </row>
    <row r="15" spans="1:7" s="50" customFormat="1" ht="31.5" customHeight="1">
      <c r="A15" s="70" t="s">
        <v>203</v>
      </c>
      <c r="B15" s="76">
        <v>58</v>
      </c>
      <c r="C15" s="72">
        <f>VLOOKUP(B15,'BÜYÜK Bayan Start Liste'!$B$6:$C$25,2,0)</f>
        <v>1986</v>
      </c>
      <c r="D15" s="73" t="str">
        <f>VLOOKUP(B15,'BÜYÜK Bayan Start Liste'!$B$6:$D$25,3,0)</f>
        <v>ALEV YURDUSEVEN</v>
      </c>
      <c r="E15" s="73" t="str">
        <f>VLOOKUP(B15,'BÜYÜK Bayan Start Liste'!$B$6:$E$25,4,0)</f>
        <v>İZMİR</v>
      </c>
      <c r="F15" s="102" t="s">
        <v>204</v>
      </c>
      <c r="G15" s="74">
        <v>10</v>
      </c>
    </row>
    <row r="16" spans="1:7" s="50" customFormat="1" ht="31.5" customHeight="1">
      <c r="A16" s="70" t="s">
        <v>203</v>
      </c>
      <c r="B16" s="76">
        <v>54</v>
      </c>
      <c r="C16" s="72">
        <f>VLOOKUP(B16,'BÜYÜK Bayan Start Liste'!$B$6:$C$25,2,0)</f>
        <v>1989</v>
      </c>
      <c r="D16" s="73" t="str">
        <f>VLOOKUP(B16,'BÜYÜK Bayan Start Liste'!$B$6:$D$25,3,0)</f>
        <v>AYLİN ÖZEN</v>
      </c>
      <c r="E16" s="73" t="str">
        <f>VLOOKUP(B16,'BÜYÜK Bayan Start Liste'!$B$6:$E$25,4,0)</f>
        <v>ANKARA</v>
      </c>
      <c r="F16" s="102" t="s">
        <v>204</v>
      </c>
      <c r="G16" s="69">
        <v>11</v>
      </c>
    </row>
    <row r="17" spans="1:7" s="50" customFormat="1" ht="31.5" customHeight="1">
      <c r="A17" s="85" t="str">
        <f t="shared" si="0"/>
        <v> </v>
      </c>
      <c r="B17" s="86"/>
      <c r="C17" s="87" t="e">
        <f>VLOOKUP(B17,'BÜYÜK Bayan Start Liste'!$B$6:$C$25,2,0)</f>
        <v>#N/A</v>
      </c>
      <c r="D17" s="88" t="e">
        <f>VLOOKUP(B17,'BÜYÜK Bayan Start Liste'!$B$6:$D$25,3,0)</f>
        <v>#N/A</v>
      </c>
      <c r="E17" s="88" t="e">
        <f>VLOOKUP(B17,'BÜYÜK Bayan Start Liste'!$B$6:$E$25,4,0)</f>
        <v>#N/A</v>
      </c>
      <c r="F17" s="91"/>
      <c r="G17" s="74">
        <v>12</v>
      </c>
    </row>
    <row r="18" spans="1:7" s="50" customFormat="1" ht="31.5" customHeight="1">
      <c r="A18" s="85" t="str">
        <f t="shared" si="0"/>
        <v> </v>
      </c>
      <c r="B18" s="86"/>
      <c r="C18" s="87" t="e">
        <f>VLOOKUP(B18,'BÜYÜK Bayan Start Liste'!$B$6:$C$25,2,0)</f>
        <v>#N/A</v>
      </c>
      <c r="D18" s="88" t="e">
        <f>VLOOKUP(B18,'BÜYÜK Bayan Start Liste'!$B$6:$D$25,3,0)</f>
        <v>#N/A</v>
      </c>
      <c r="E18" s="88" t="e">
        <f>VLOOKUP(B18,'BÜYÜK Bayan Start Liste'!$B$6:$E$25,4,0)</f>
        <v>#N/A</v>
      </c>
      <c r="F18" s="91"/>
      <c r="G18" s="69">
        <v>13</v>
      </c>
    </row>
    <row r="19" spans="1:7" s="50" customFormat="1" ht="31.5" customHeight="1">
      <c r="A19" s="85" t="str">
        <f t="shared" si="0"/>
        <v> </v>
      </c>
      <c r="B19" s="86"/>
      <c r="C19" s="87" t="e">
        <f>VLOOKUP(B19,'BÜYÜK Bayan Start Liste'!$B$6:$C$25,2,0)</f>
        <v>#N/A</v>
      </c>
      <c r="D19" s="88" t="e">
        <f>VLOOKUP(B19,'BÜYÜK Bayan Start Liste'!$B$6:$D$25,3,0)</f>
        <v>#N/A</v>
      </c>
      <c r="E19" s="88" t="e">
        <f>VLOOKUP(B19,'BÜYÜK Bayan Start Liste'!$B$6:$E$25,4,0)</f>
        <v>#N/A</v>
      </c>
      <c r="F19" s="91"/>
      <c r="G19" s="74">
        <v>14</v>
      </c>
    </row>
    <row r="20" spans="1:7" s="50" customFormat="1" ht="31.5" customHeight="1">
      <c r="A20" s="85" t="str">
        <f t="shared" si="0"/>
        <v> </v>
      </c>
      <c r="B20" s="86"/>
      <c r="C20" s="87" t="e">
        <f>VLOOKUP(B20,'BÜYÜK Bayan Start Liste'!$B$6:$C$25,2,0)</f>
        <v>#N/A</v>
      </c>
      <c r="D20" s="88" t="e">
        <f>VLOOKUP(B20,'BÜYÜK Bayan Start Liste'!$B$6:$D$25,3,0)</f>
        <v>#N/A</v>
      </c>
      <c r="E20" s="88" t="e">
        <f>VLOOKUP(B20,'BÜYÜK Bayan Start Liste'!$B$6:$E$25,4,0)</f>
        <v>#N/A</v>
      </c>
      <c r="F20" s="91"/>
      <c r="G20" s="69">
        <v>15</v>
      </c>
    </row>
    <row r="21" spans="1:7" s="50" customFormat="1" ht="31.5" customHeight="1">
      <c r="A21" s="85" t="str">
        <f t="shared" si="0"/>
        <v> </v>
      </c>
      <c r="B21" s="86"/>
      <c r="C21" s="87" t="e">
        <f>VLOOKUP(B21,'BÜYÜK Bayan Start Liste'!$B$6:$C$25,2,0)</f>
        <v>#N/A</v>
      </c>
      <c r="D21" s="88" t="e">
        <f>VLOOKUP(B21,'BÜYÜK Bayan Start Liste'!$B$6:$D$25,3,0)</f>
        <v>#N/A</v>
      </c>
      <c r="E21" s="88" t="e">
        <f>VLOOKUP(B21,'BÜYÜK Bayan Start Liste'!$B$6:$E$25,4,0)</f>
        <v>#N/A</v>
      </c>
      <c r="F21" s="91"/>
      <c r="G21" s="74">
        <v>16</v>
      </c>
    </row>
    <row r="22" spans="1:7" s="50" customFormat="1" ht="31.5" customHeight="1">
      <c r="A22" s="85" t="str">
        <f t="shared" si="0"/>
        <v> </v>
      </c>
      <c r="B22" s="86"/>
      <c r="C22" s="87" t="e">
        <f>VLOOKUP(B22,'BÜYÜK Bayan Start Liste'!$B$6:$C$25,2,0)</f>
        <v>#N/A</v>
      </c>
      <c r="D22" s="88" t="e">
        <f>VLOOKUP(B22,'BÜYÜK Bayan Start Liste'!$B$6:$D$25,3,0)</f>
        <v>#N/A</v>
      </c>
      <c r="E22" s="88" t="e">
        <f>VLOOKUP(B22,'BÜYÜK Bayan Start Liste'!$B$6:$E$25,4,0)</f>
        <v>#N/A</v>
      </c>
      <c r="F22" s="91"/>
      <c r="G22" s="69">
        <v>17</v>
      </c>
    </row>
    <row r="23" spans="1:7" s="50" customFormat="1" ht="31.5" customHeight="1">
      <c r="A23" s="85" t="str">
        <f t="shared" si="0"/>
        <v> </v>
      </c>
      <c r="B23" s="86"/>
      <c r="C23" s="87" t="e">
        <f>VLOOKUP(B23,'BÜYÜK Bayan Start Liste'!$B$6:$C$25,2,0)</f>
        <v>#N/A</v>
      </c>
      <c r="D23" s="88" t="e">
        <f>VLOOKUP(B23,'BÜYÜK Bayan Start Liste'!$B$6:$D$25,3,0)</f>
        <v>#N/A</v>
      </c>
      <c r="E23" s="88" t="e">
        <f>VLOOKUP(B23,'BÜYÜK Bayan Start Liste'!$B$6:$E$25,4,0)</f>
        <v>#N/A</v>
      </c>
      <c r="F23" s="91"/>
      <c r="G23" s="74">
        <v>18</v>
      </c>
    </row>
    <row r="24" spans="1:7" s="50" customFormat="1" ht="31.5" customHeight="1">
      <c r="A24" s="85" t="str">
        <f t="shared" si="0"/>
        <v> </v>
      </c>
      <c r="B24" s="86"/>
      <c r="C24" s="87" t="e">
        <f>VLOOKUP(B24,'BÜYÜK Bayan Start Liste'!$B$6:$C$25,2,0)</f>
        <v>#N/A</v>
      </c>
      <c r="D24" s="88" t="e">
        <f>VLOOKUP(B24,'BÜYÜK Bayan Start Liste'!$B$6:$D$25,3,0)</f>
        <v>#N/A</v>
      </c>
      <c r="E24" s="88" t="e">
        <f>VLOOKUP(B24,'BÜYÜK Bayan Start Liste'!$B$6:$E$25,4,0)</f>
        <v>#N/A</v>
      </c>
      <c r="F24" s="91"/>
      <c r="G24" s="69">
        <v>19</v>
      </c>
    </row>
    <row r="25" spans="1:7" s="50" customFormat="1" ht="31.5" customHeight="1">
      <c r="A25" s="85" t="str">
        <f t="shared" si="0"/>
        <v> </v>
      </c>
      <c r="B25" s="86"/>
      <c r="C25" s="87" t="e">
        <f>VLOOKUP(B25,'BÜYÜK Bayan Start Liste'!$B$6:$C$25,2,0)</f>
        <v>#N/A</v>
      </c>
      <c r="D25" s="88" t="e">
        <f>VLOOKUP(B25,'BÜYÜK Bayan Start Liste'!$B$6:$D$25,3,0)</f>
        <v>#N/A</v>
      </c>
      <c r="E25" s="88" t="e">
        <f>VLOOKUP(B25,'BÜYÜK Bayan Start Liste'!$B$6:$E$25,4,0)</f>
        <v>#N/A</v>
      </c>
      <c r="F25" s="91"/>
      <c r="G25" s="74">
        <v>20</v>
      </c>
    </row>
    <row r="26" ht="14.25">
      <c r="B26" s="15" t="e">
        <f>MODE(B6:B25)</f>
        <v>#N/A</v>
      </c>
    </row>
  </sheetData>
  <sheetProtection/>
  <mergeCells count="5">
    <mergeCell ref="A1:F1"/>
    <mergeCell ref="A2:F2"/>
    <mergeCell ref="E4:F4"/>
    <mergeCell ref="A4:D4"/>
    <mergeCell ref="A3:F3"/>
  </mergeCells>
  <hyperlinks>
    <hyperlink ref="A4:D4" location="'Yarışma Sonuçları'!B5" display="Bayanlar Ferdi Yarışma Sonucu (1998-1999)"/>
  </hyperlinks>
  <printOptions horizontalCentered="1"/>
  <pageMargins left="0.5905511811023623" right="0.15748031496062992" top="0.3937007874015748" bottom="0.3937007874015748" header="0.1968503937007874" footer="0.1968503937007874"/>
  <pageSetup horizontalDpi="300" verticalDpi="300" orientation="portrait" scale="92" r:id="rId2"/>
  <headerFooter alignWithMargins="0">
    <oddFooter>&amp;C&amp;P</oddFooter>
  </headerFooter>
  <colBreaks count="1" manualBreakCount="1">
    <brk id="6" max="5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P120"/>
  <sheetViews>
    <sheetView view="pageBreakPreview" zoomScaleSheetLayoutView="100" zoomScalePageLayoutView="0" workbookViewId="0" topLeftCell="A20">
      <selection activeCell="E25" sqref="E25"/>
    </sheetView>
  </sheetViews>
  <sheetFormatPr defaultColWidth="9.00390625" defaultRowHeight="12.75"/>
  <cols>
    <col min="1" max="1" width="6.75390625" style="62" customWidth="1"/>
    <col min="2" max="2" width="10.75390625" style="62" customWidth="1"/>
    <col min="3" max="3" width="11.375" style="63" customWidth="1"/>
    <col min="4" max="4" width="25.75390625" style="50" customWidth="1"/>
    <col min="5" max="5" width="37.25390625" style="64" customWidth="1"/>
    <col min="6" max="6" width="15.75390625" style="50" customWidth="1"/>
    <col min="7" max="7" width="9.125" style="50" customWidth="1"/>
    <col min="8" max="8" width="25.375" style="50" customWidth="1"/>
    <col min="9" max="9" width="15.375" style="50" customWidth="1"/>
    <col min="10" max="16384" width="9.125" style="50" customWidth="1"/>
  </cols>
  <sheetData>
    <row r="1" spans="1:6" ht="59.25" customHeight="1">
      <c r="A1" s="125" t="str">
        <f>('Yarışma Sonuçları'!A1:C1)</f>
        <v>4. AROMA DAĞ KOŞUSU TÜRKİYE ŞAMPİYONASI
</v>
      </c>
      <c r="B1" s="126"/>
      <c r="C1" s="126"/>
      <c r="D1" s="126"/>
      <c r="E1" s="126"/>
      <c r="F1" s="126"/>
    </row>
    <row r="2" spans="1:6" ht="18.75" customHeight="1">
      <c r="A2" s="128" t="str">
        <f>('Yarışma Sonuçları'!A2:C2)</f>
        <v>AKSEKİ - ANTALYA</v>
      </c>
      <c r="B2" s="128"/>
      <c r="C2" s="128"/>
      <c r="D2" s="128"/>
      <c r="E2" s="128"/>
      <c r="F2" s="128"/>
    </row>
    <row r="3" spans="1:9" ht="17.25" customHeight="1">
      <c r="A3" s="129">
        <f>('Yarışma Sonuçları'!A4:C4)</f>
        <v>40342</v>
      </c>
      <c r="B3" s="129"/>
      <c r="C3" s="129"/>
      <c r="D3" s="129"/>
      <c r="E3" s="129"/>
      <c r="F3" s="129"/>
      <c r="G3" s="51"/>
      <c r="H3" s="51"/>
      <c r="I3" s="51"/>
    </row>
    <row r="4" spans="1:6" ht="20.25" customHeight="1">
      <c r="A4" s="127" t="s">
        <v>17</v>
      </c>
      <c r="B4" s="127"/>
      <c r="C4" s="127"/>
      <c r="D4" s="127"/>
      <c r="E4" s="120" t="s">
        <v>20</v>
      </c>
      <c r="F4" s="120"/>
    </row>
    <row r="5" spans="1:16" s="13" customFormat="1" ht="28.5">
      <c r="A5" s="10" t="s">
        <v>0</v>
      </c>
      <c r="B5" s="10" t="s">
        <v>1</v>
      </c>
      <c r="C5" s="11" t="s">
        <v>2</v>
      </c>
      <c r="D5" s="12" t="s">
        <v>3</v>
      </c>
      <c r="E5" s="47" t="s">
        <v>25</v>
      </c>
      <c r="F5" s="12"/>
      <c r="L5" s="50"/>
      <c r="M5" s="50"/>
      <c r="N5" s="50"/>
      <c r="O5" s="50"/>
      <c r="P5" s="50"/>
    </row>
    <row r="6" spans="1:6" ht="28.5" customHeight="1">
      <c r="A6" s="52">
        <v>1</v>
      </c>
      <c r="B6" s="53">
        <v>101</v>
      </c>
      <c r="C6" s="54">
        <v>1991</v>
      </c>
      <c r="D6" s="55" t="s">
        <v>176</v>
      </c>
      <c r="E6" s="56" t="s">
        <v>40</v>
      </c>
      <c r="F6" s="57"/>
    </row>
    <row r="7" spans="1:6" ht="28.5" customHeight="1">
      <c r="A7" s="52">
        <v>2</v>
      </c>
      <c r="B7" s="53">
        <v>102</v>
      </c>
      <c r="C7" s="54">
        <v>1993</v>
      </c>
      <c r="D7" s="55" t="s">
        <v>179</v>
      </c>
      <c r="E7" s="56" t="s">
        <v>99</v>
      </c>
      <c r="F7" s="57"/>
    </row>
    <row r="8" spans="1:6" ht="28.5" customHeight="1">
      <c r="A8" s="52">
        <v>3</v>
      </c>
      <c r="B8" s="53">
        <v>103</v>
      </c>
      <c r="C8" s="54">
        <v>1991</v>
      </c>
      <c r="D8" s="55" t="s">
        <v>180</v>
      </c>
      <c r="E8" s="56" t="s">
        <v>110</v>
      </c>
      <c r="F8" s="57"/>
    </row>
    <row r="9" spans="1:6" ht="28.5" customHeight="1">
      <c r="A9" s="52">
        <v>4</v>
      </c>
      <c r="B9" s="53">
        <v>104</v>
      </c>
      <c r="C9" s="54">
        <v>1991</v>
      </c>
      <c r="D9" s="55" t="s">
        <v>181</v>
      </c>
      <c r="E9" s="56" t="s">
        <v>110</v>
      </c>
      <c r="F9" s="57"/>
    </row>
    <row r="10" spans="1:6" ht="28.5" customHeight="1">
      <c r="A10" s="52">
        <v>5</v>
      </c>
      <c r="B10" s="53">
        <v>105</v>
      </c>
      <c r="C10" s="54">
        <v>1993</v>
      </c>
      <c r="D10" s="55" t="s">
        <v>182</v>
      </c>
      <c r="E10" s="56" t="s">
        <v>110</v>
      </c>
      <c r="F10" s="57"/>
    </row>
    <row r="11" spans="1:6" ht="28.5" customHeight="1">
      <c r="A11" s="52">
        <v>6</v>
      </c>
      <c r="B11" s="53">
        <v>106</v>
      </c>
      <c r="C11" s="54">
        <v>1993</v>
      </c>
      <c r="D11" s="55" t="s">
        <v>183</v>
      </c>
      <c r="E11" s="56" t="s">
        <v>110</v>
      </c>
      <c r="F11" s="57"/>
    </row>
    <row r="12" spans="1:6" ht="28.5" customHeight="1">
      <c r="A12" s="52">
        <v>7</v>
      </c>
      <c r="B12" s="53">
        <v>107</v>
      </c>
      <c r="C12" s="54">
        <v>1992</v>
      </c>
      <c r="D12" s="55" t="s">
        <v>196</v>
      </c>
      <c r="E12" s="56" t="s">
        <v>44</v>
      </c>
      <c r="F12" s="57"/>
    </row>
    <row r="13" spans="1:6" ht="28.5" customHeight="1">
      <c r="A13" s="52">
        <v>8</v>
      </c>
      <c r="B13" s="53">
        <v>108</v>
      </c>
      <c r="C13" s="54">
        <v>1991</v>
      </c>
      <c r="D13" s="55" t="s">
        <v>197</v>
      </c>
      <c r="E13" s="56" t="s">
        <v>146</v>
      </c>
      <c r="F13" s="57"/>
    </row>
    <row r="14" spans="1:6" ht="28.5" customHeight="1">
      <c r="A14" s="52">
        <v>9</v>
      </c>
      <c r="B14" s="53">
        <v>109</v>
      </c>
      <c r="C14" s="54">
        <v>1993</v>
      </c>
      <c r="D14" s="55" t="s">
        <v>198</v>
      </c>
      <c r="E14" s="56" t="s">
        <v>146</v>
      </c>
      <c r="F14" s="57"/>
    </row>
    <row r="15" spans="1:6" ht="28.5" customHeight="1">
      <c r="A15" s="52">
        <v>10</v>
      </c>
      <c r="B15" s="53">
        <v>110</v>
      </c>
      <c r="C15" s="54">
        <v>1991</v>
      </c>
      <c r="D15" s="55" t="s">
        <v>189</v>
      </c>
      <c r="E15" s="56" t="s">
        <v>52</v>
      </c>
      <c r="F15" s="57"/>
    </row>
    <row r="16" spans="1:6" ht="28.5" customHeight="1">
      <c r="A16" s="52">
        <v>11</v>
      </c>
      <c r="B16" s="53">
        <v>111</v>
      </c>
      <c r="C16" s="54">
        <v>1993</v>
      </c>
      <c r="D16" s="55" t="s">
        <v>190</v>
      </c>
      <c r="E16" s="56" t="s">
        <v>52</v>
      </c>
      <c r="F16" s="57"/>
    </row>
    <row r="17" spans="1:6" ht="28.5" customHeight="1">
      <c r="A17" s="52">
        <v>12</v>
      </c>
      <c r="B17" s="53">
        <v>112</v>
      </c>
      <c r="C17" s="54">
        <v>1993</v>
      </c>
      <c r="D17" s="55" t="s">
        <v>191</v>
      </c>
      <c r="E17" s="56" t="s">
        <v>52</v>
      </c>
      <c r="F17" s="57"/>
    </row>
    <row r="18" spans="1:6" ht="28.5" customHeight="1">
      <c r="A18" s="52">
        <v>13</v>
      </c>
      <c r="B18" s="53">
        <v>113</v>
      </c>
      <c r="C18" s="54">
        <v>1993</v>
      </c>
      <c r="D18" s="55" t="s">
        <v>192</v>
      </c>
      <c r="E18" s="56" t="s">
        <v>52</v>
      </c>
      <c r="F18" s="57"/>
    </row>
    <row r="19" spans="1:6" ht="28.5" customHeight="1">
      <c r="A19" s="52">
        <v>14</v>
      </c>
      <c r="B19" s="53">
        <v>114</v>
      </c>
      <c r="C19" s="54">
        <v>1994</v>
      </c>
      <c r="D19" s="55" t="s">
        <v>193</v>
      </c>
      <c r="E19" s="56" t="s">
        <v>52</v>
      </c>
      <c r="F19" s="57"/>
    </row>
    <row r="20" spans="1:6" ht="28.5" customHeight="1">
      <c r="A20" s="52">
        <v>15</v>
      </c>
      <c r="B20" s="53">
        <v>115</v>
      </c>
      <c r="C20" s="54">
        <v>1994</v>
      </c>
      <c r="D20" s="55" t="s">
        <v>187</v>
      </c>
      <c r="E20" s="56" t="s">
        <v>50</v>
      </c>
      <c r="F20" s="57"/>
    </row>
    <row r="21" spans="1:6" ht="28.5" customHeight="1">
      <c r="A21" s="52">
        <v>16</v>
      </c>
      <c r="B21" s="53">
        <v>116</v>
      </c>
      <c r="C21" s="54">
        <v>1994</v>
      </c>
      <c r="D21" s="55" t="s">
        <v>188</v>
      </c>
      <c r="E21" s="56" t="s">
        <v>50</v>
      </c>
      <c r="F21" s="57"/>
    </row>
    <row r="22" spans="1:6" ht="28.5" customHeight="1">
      <c r="A22" s="52">
        <v>17</v>
      </c>
      <c r="B22" s="53">
        <v>117</v>
      </c>
      <c r="C22" s="54">
        <v>1991</v>
      </c>
      <c r="D22" s="55" t="s">
        <v>194</v>
      </c>
      <c r="E22" s="56" t="s">
        <v>59</v>
      </c>
      <c r="F22" s="57"/>
    </row>
    <row r="23" spans="1:6" ht="28.5" customHeight="1">
      <c r="A23" s="52">
        <v>18</v>
      </c>
      <c r="B23" s="53">
        <v>118</v>
      </c>
      <c r="C23" s="54">
        <v>1993</v>
      </c>
      <c r="D23" s="55" t="s">
        <v>184</v>
      </c>
      <c r="E23" s="56" t="s">
        <v>114</v>
      </c>
      <c r="F23" s="57"/>
    </row>
    <row r="24" spans="1:6" ht="28.5" customHeight="1">
      <c r="A24" s="52">
        <v>19</v>
      </c>
      <c r="B24" s="53">
        <v>119</v>
      </c>
      <c r="C24" s="54">
        <v>1993</v>
      </c>
      <c r="D24" s="55" t="s">
        <v>185</v>
      </c>
      <c r="E24" s="56" t="s">
        <v>114</v>
      </c>
      <c r="F24" s="57"/>
    </row>
    <row r="25" spans="1:6" ht="28.5" customHeight="1">
      <c r="A25" s="52">
        <v>20</v>
      </c>
      <c r="B25" s="53">
        <v>120</v>
      </c>
      <c r="C25" s="54">
        <v>1992</v>
      </c>
      <c r="D25" s="55" t="s">
        <v>186</v>
      </c>
      <c r="E25" s="56" t="s">
        <v>114</v>
      </c>
      <c r="F25" s="57"/>
    </row>
    <row r="26" spans="1:6" ht="28.5" customHeight="1">
      <c r="A26" s="52">
        <v>21</v>
      </c>
      <c r="B26" s="53">
        <v>121</v>
      </c>
      <c r="C26" s="54">
        <v>1991</v>
      </c>
      <c r="D26" s="55" t="s">
        <v>177</v>
      </c>
      <c r="E26" s="56" t="s">
        <v>178</v>
      </c>
      <c r="F26" s="57"/>
    </row>
    <row r="27" spans="1:6" ht="28.5" customHeight="1">
      <c r="A27" s="52">
        <v>22</v>
      </c>
      <c r="B27" s="53">
        <v>122</v>
      </c>
      <c r="C27" s="54">
        <v>1992</v>
      </c>
      <c r="D27" s="55" t="s">
        <v>195</v>
      </c>
      <c r="E27" s="56" t="s">
        <v>61</v>
      </c>
      <c r="F27" s="57"/>
    </row>
    <row r="28" spans="1:6" ht="28.5" customHeight="1">
      <c r="A28" s="52">
        <v>23</v>
      </c>
      <c r="B28" s="53">
        <v>123</v>
      </c>
      <c r="C28" s="54">
        <v>1991</v>
      </c>
      <c r="D28" s="55" t="s">
        <v>199</v>
      </c>
      <c r="E28" s="56" t="s">
        <v>61</v>
      </c>
      <c r="F28" s="57"/>
    </row>
    <row r="29" spans="1:6" ht="14.25">
      <c r="A29" s="58"/>
      <c r="B29" s="58"/>
      <c r="C29" s="59"/>
      <c r="D29" s="60"/>
      <c r="E29" s="61"/>
      <c r="F29" s="60"/>
    </row>
    <row r="30" spans="1:6" ht="14.25">
      <c r="A30" s="58"/>
      <c r="B30" s="58"/>
      <c r="C30" s="59"/>
      <c r="D30" s="60"/>
      <c r="E30" s="61"/>
      <c r="F30" s="60"/>
    </row>
    <row r="31" spans="1:6" ht="14.25">
      <c r="A31" s="58"/>
      <c r="B31" s="58"/>
      <c r="C31" s="59"/>
      <c r="D31" s="60"/>
      <c r="E31" s="61"/>
      <c r="F31" s="60"/>
    </row>
    <row r="32" spans="1:6" ht="14.25">
      <c r="A32" s="58"/>
      <c r="B32" s="58"/>
      <c r="C32" s="59"/>
      <c r="D32" s="60"/>
      <c r="E32" s="61"/>
      <c r="F32" s="60"/>
    </row>
    <row r="33" spans="1:6" ht="14.25">
      <c r="A33" s="58"/>
      <c r="B33" s="58"/>
      <c r="C33" s="59"/>
      <c r="D33" s="60"/>
      <c r="E33" s="61"/>
      <c r="F33" s="60"/>
    </row>
    <row r="34" spans="1:6" ht="14.25">
      <c r="A34" s="58"/>
      <c r="B34" s="58"/>
      <c r="C34" s="59"/>
      <c r="D34" s="60"/>
      <c r="E34" s="61"/>
      <c r="F34" s="60"/>
    </row>
    <row r="35" spans="1:6" ht="14.25">
      <c r="A35" s="58"/>
      <c r="B35" s="58"/>
      <c r="C35" s="59"/>
      <c r="D35" s="60"/>
      <c r="E35" s="61"/>
      <c r="F35" s="60"/>
    </row>
    <row r="36" spans="1:6" ht="14.25">
      <c r="A36" s="58"/>
      <c r="B36" s="58"/>
      <c r="C36" s="59"/>
      <c r="D36" s="60"/>
      <c r="E36" s="61"/>
      <c r="F36" s="60"/>
    </row>
    <row r="37" spans="1:6" ht="14.25">
      <c r="A37" s="58"/>
      <c r="B37" s="58"/>
      <c r="C37" s="59"/>
      <c r="D37" s="60"/>
      <c r="E37" s="61"/>
      <c r="F37" s="60"/>
    </row>
    <row r="38" spans="1:6" ht="14.25">
      <c r="A38" s="58"/>
      <c r="B38" s="58"/>
      <c r="C38" s="59"/>
      <c r="D38" s="60"/>
      <c r="E38" s="61"/>
      <c r="F38" s="60"/>
    </row>
    <row r="39" spans="1:6" ht="14.25">
      <c r="A39" s="58"/>
      <c r="B39" s="58"/>
      <c r="C39" s="59"/>
      <c r="D39" s="60"/>
      <c r="E39" s="61"/>
      <c r="F39" s="60"/>
    </row>
    <row r="40" spans="1:6" ht="14.25">
      <c r="A40" s="58"/>
      <c r="B40" s="58"/>
      <c r="C40" s="59"/>
      <c r="D40" s="60"/>
      <c r="E40" s="61"/>
      <c r="F40" s="60"/>
    </row>
    <row r="41" spans="1:6" ht="14.25">
      <c r="A41" s="58"/>
      <c r="B41" s="58"/>
      <c r="C41" s="59"/>
      <c r="D41" s="60"/>
      <c r="E41" s="61"/>
      <c r="F41" s="60"/>
    </row>
    <row r="42" spans="1:6" ht="14.25">
      <c r="A42" s="58"/>
      <c r="B42" s="58"/>
      <c r="C42" s="59"/>
      <c r="D42" s="60"/>
      <c r="E42" s="61"/>
      <c r="F42" s="60"/>
    </row>
    <row r="43" spans="1:6" ht="14.25">
      <c r="A43" s="58"/>
      <c r="B43" s="58"/>
      <c r="C43" s="59"/>
      <c r="D43" s="60"/>
      <c r="E43" s="61"/>
      <c r="F43" s="60"/>
    </row>
    <row r="44" spans="1:6" ht="14.25">
      <c r="A44" s="58"/>
      <c r="B44" s="58"/>
      <c r="C44" s="59"/>
      <c r="D44" s="60"/>
      <c r="E44" s="61"/>
      <c r="F44" s="60"/>
    </row>
    <row r="45" spans="1:6" ht="14.25">
      <c r="A45" s="58"/>
      <c r="B45" s="58"/>
      <c r="C45" s="59"/>
      <c r="D45" s="60"/>
      <c r="E45" s="61"/>
      <c r="F45" s="60"/>
    </row>
    <row r="46" spans="1:6" ht="14.25">
      <c r="A46" s="58"/>
      <c r="B46" s="58"/>
      <c r="C46" s="59"/>
      <c r="D46" s="60"/>
      <c r="E46" s="61"/>
      <c r="F46" s="60"/>
    </row>
    <row r="47" spans="1:6" ht="14.25">
      <c r="A47" s="58"/>
      <c r="B47" s="58"/>
      <c r="C47" s="59"/>
      <c r="D47" s="60"/>
      <c r="E47" s="61"/>
      <c r="F47" s="60"/>
    </row>
    <row r="48" spans="1:6" ht="14.25">
      <c r="A48" s="58"/>
      <c r="B48" s="58"/>
      <c r="C48" s="59"/>
      <c r="D48" s="60"/>
      <c r="E48" s="61"/>
      <c r="F48" s="60"/>
    </row>
    <row r="49" spans="1:6" ht="14.25">
      <c r="A49" s="58"/>
      <c r="B49" s="58"/>
      <c r="C49" s="59"/>
      <c r="D49" s="60"/>
      <c r="E49" s="61"/>
      <c r="F49" s="60"/>
    </row>
    <row r="50" spans="1:6" ht="14.25">
      <c r="A50" s="58"/>
      <c r="B50" s="58"/>
      <c r="C50" s="59"/>
      <c r="D50" s="60"/>
      <c r="E50" s="61"/>
      <c r="F50" s="60"/>
    </row>
    <row r="51" spans="1:6" ht="14.25">
      <c r="A51" s="58"/>
      <c r="B51" s="58"/>
      <c r="C51" s="59"/>
      <c r="D51" s="60"/>
      <c r="E51" s="61"/>
      <c r="F51" s="60"/>
    </row>
    <row r="52" spans="1:6" ht="14.25">
      <c r="A52" s="58"/>
      <c r="B52" s="58"/>
      <c r="C52" s="59"/>
      <c r="D52" s="60"/>
      <c r="E52" s="61"/>
      <c r="F52" s="60"/>
    </row>
    <row r="53" spans="1:6" ht="14.25">
      <c r="A53" s="58"/>
      <c r="B53" s="58"/>
      <c r="C53" s="59"/>
      <c r="D53" s="60"/>
      <c r="E53" s="61"/>
      <c r="F53" s="60"/>
    </row>
    <row r="54" spans="1:6" ht="14.25">
      <c r="A54" s="58"/>
      <c r="B54" s="58"/>
      <c r="C54" s="59"/>
      <c r="D54" s="60"/>
      <c r="E54" s="61"/>
      <c r="F54" s="60"/>
    </row>
    <row r="55" spans="1:6" ht="14.25">
      <c r="A55" s="58"/>
      <c r="B55" s="58"/>
      <c r="C55" s="59"/>
      <c r="D55" s="60"/>
      <c r="E55" s="61"/>
      <c r="F55" s="60"/>
    </row>
    <row r="56" spans="1:6" ht="14.25">
      <c r="A56" s="58"/>
      <c r="B56" s="58"/>
      <c r="C56" s="59"/>
      <c r="D56" s="60"/>
      <c r="E56" s="61"/>
      <c r="F56" s="60"/>
    </row>
    <row r="57" spans="1:6" ht="14.25">
      <c r="A57" s="58"/>
      <c r="B57" s="58"/>
      <c r="C57" s="59"/>
      <c r="D57" s="60"/>
      <c r="E57" s="61"/>
      <c r="F57" s="60"/>
    </row>
    <row r="58" spans="1:6" ht="14.25">
      <c r="A58" s="58"/>
      <c r="B58" s="58"/>
      <c r="C58" s="59"/>
      <c r="D58" s="60"/>
      <c r="E58" s="61"/>
      <c r="F58" s="60"/>
    </row>
    <row r="59" spans="1:6" ht="14.25">
      <c r="A59" s="58"/>
      <c r="B59" s="58"/>
      <c r="C59" s="59"/>
      <c r="D59" s="60"/>
      <c r="E59" s="61"/>
      <c r="F59" s="60"/>
    </row>
    <row r="60" spans="1:6" ht="14.25">
      <c r="A60" s="58"/>
      <c r="B60" s="58"/>
      <c r="C60" s="59"/>
      <c r="D60" s="60"/>
      <c r="E60" s="61"/>
      <c r="F60" s="60"/>
    </row>
    <row r="61" spans="1:6" ht="14.25">
      <c r="A61" s="58"/>
      <c r="B61" s="58"/>
      <c r="C61" s="59"/>
      <c r="D61" s="60"/>
      <c r="E61" s="61"/>
      <c r="F61" s="60"/>
    </row>
    <row r="62" spans="1:6" ht="14.25">
      <c r="A62" s="58"/>
      <c r="B62" s="58"/>
      <c r="C62" s="59"/>
      <c r="D62" s="60"/>
      <c r="E62" s="61"/>
      <c r="F62" s="60"/>
    </row>
    <row r="63" spans="1:6" ht="14.25">
      <c r="A63" s="58"/>
      <c r="B63" s="58"/>
      <c r="C63" s="59"/>
      <c r="D63" s="60"/>
      <c r="E63" s="61"/>
      <c r="F63" s="60"/>
    </row>
    <row r="64" spans="1:6" ht="14.25">
      <c r="A64" s="58"/>
      <c r="B64" s="58"/>
      <c r="C64" s="59"/>
      <c r="D64" s="60"/>
      <c r="E64" s="61"/>
      <c r="F64" s="60"/>
    </row>
    <row r="65" spans="1:6" ht="14.25">
      <c r="A65" s="58"/>
      <c r="B65" s="58"/>
      <c r="C65" s="59"/>
      <c r="D65" s="60"/>
      <c r="E65" s="61"/>
      <c r="F65" s="60"/>
    </row>
    <row r="66" spans="1:6" ht="14.25">
      <c r="A66" s="58"/>
      <c r="B66" s="58"/>
      <c r="C66" s="59"/>
      <c r="D66" s="60"/>
      <c r="E66" s="61"/>
      <c r="F66" s="60"/>
    </row>
    <row r="67" spans="1:6" ht="14.25">
      <c r="A67" s="58"/>
      <c r="B67" s="58"/>
      <c r="C67" s="59"/>
      <c r="D67" s="60"/>
      <c r="E67" s="61"/>
      <c r="F67" s="60"/>
    </row>
    <row r="68" spans="1:6" ht="14.25">
      <c r="A68" s="58"/>
      <c r="B68" s="58"/>
      <c r="C68" s="59"/>
      <c r="D68" s="60"/>
      <c r="E68" s="61"/>
      <c r="F68" s="60"/>
    </row>
    <row r="69" spans="1:6" ht="14.25">
      <c r="A69" s="58"/>
      <c r="B69" s="58"/>
      <c r="C69" s="59"/>
      <c r="D69" s="60"/>
      <c r="E69" s="61"/>
      <c r="F69" s="60"/>
    </row>
    <row r="70" spans="1:6" ht="14.25">
      <c r="A70" s="58"/>
      <c r="B70" s="58"/>
      <c r="C70" s="59"/>
      <c r="D70" s="60"/>
      <c r="E70" s="61"/>
      <c r="F70" s="60"/>
    </row>
    <row r="71" spans="1:6" ht="14.25">
      <c r="A71" s="58"/>
      <c r="B71" s="58"/>
      <c r="C71" s="59"/>
      <c r="D71" s="60"/>
      <c r="E71" s="61"/>
      <c r="F71" s="60"/>
    </row>
    <row r="72" spans="1:6" ht="14.25">
      <c r="A72" s="58"/>
      <c r="B72" s="58"/>
      <c r="C72" s="59"/>
      <c r="D72" s="60"/>
      <c r="E72" s="61"/>
      <c r="F72" s="60"/>
    </row>
    <row r="73" spans="1:6" ht="14.25">
      <c r="A73" s="58"/>
      <c r="B73" s="58"/>
      <c r="C73" s="59"/>
      <c r="D73" s="60"/>
      <c r="E73" s="61"/>
      <c r="F73" s="60"/>
    </row>
    <row r="74" spans="1:6" ht="14.25">
      <c r="A74" s="58"/>
      <c r="B74" s="58"/>
      <c r="C74" s="59"/>
      <c r="D74" s="60"/>
      <c r="E74" s="61"/>
      <c r="F74" s="60"/>
    </row>
    <row r="75" spans="1:6" ht="14.25">
      <c r="A75" s="58"/>
      <c r="B75" s="58"/>
      <c r="C75" s="59"/>
      <c r="D75" s="60"/>
      <c r="E75" s="61"/>
      <c r="F75" s="60"/>
    </row>
    <row r="76" spans="1:6" ht="14.25">
      <c r="A76" s="58"/>
      <c r="B76" s="58"/>
      <c r="C76" s="59"/>
      <c r="D76" s="60"/>
      <c r="E76" s="61"/>
      <c r="F76" s="60"/>
    </row>
    <row r="77" spans="1:6" ht="14.25">
      <c r="A77" s="58"/>
      <c r="B77" s="58"/>
      <c r="C77" s="59"/>
      <c r="D77" s="60"/>
      <c r="E77" s="61"/>
      <c r="F77" s="60"/>
    </row>
    <row r="78" spans="1:6" ht="14.25">
      <c r="A78" s="58"/>
      <c r="B78" s="58"/>
      <c r="C78" s="59"/>
      <c r="D78" s="60"/>
      <c r="E78" s="61"/>
      <c r="F78" s="60"/>
    </row>
    <row r="79" spans="1:6" ht="14.25">
      <c r="A79" s="58"/>
      <c r="B79" s="58"/>
      <c r="C79" s="59"/>
      <c r="D79" s="60"/>
      <c r="E79" s="61"/>
      <c r="F79" s="60"/>
    </row>
    <row r="80" spans="1:6" ht="14.25">
      <c r="A80" s="58"/>
      <c r="B80" s="58"/>
      <c r="C80" s="59"/>
      <c r="D80" s="60"/>
      <c r="E80" s="61"/>
      <c r="F80" s="60"/>
    </row>
    <row r="81" spans="1:6" ht="14.25">
      <c r="A81" s="58"/>
      <c r="B81" s="58"/>
      <c r="C81" s="59"/>
      <c r="D81" s="60"/>
      <c r="E81" s="61"/>
      <c r="F81" s="60"/>
    </row>
    <row r="82" spans="1:6" ht="14.25">
      <c r="A82" s="58"/>
      <c r="B82" s="58"/>
      <c r="C82" s="59"/>
      <c r="D82" s="60"/>
      <c r="E82" s="61"/>
      <c r="F82" s="60"/>
    </row>
    <row r="83" spans="1:6" ht="14.25">
      <c r="A83" s="58"/>
      <c r="B83" s="58"/>
      <c r="C83" s="59"/>
      <c r="D83" s="60"/>
      <c r="E83" s="61"/>
      <c r="F83" s="60"/>
    </row>
    <row r="84" spans="1:6" ht="14.25">
      <c r="A84" s="58"/>
      <c r="B84" s="58"/>
      <c r="C84" s="59"/>
      <c r="D84" s="60"/>
      <c r="E84" s="61"/>
      <c r="F84" s="60"/>
    </row>
    <row r="85" spans="1:6" ht="14.25">
      <c r="A85" s="58"/>
      <c r="B85" s="58"/>
      <c r="C85" s="59"/>
      <c r="D85" s="60"/>
      <c r="E85" s="61"/>
      <c r="F85" s="60"/>
    </row>
    <row r="86" spans="1:6" ht="14.25">
      <c r="A86" s="58"/>
      <c r="B86" s="58"/>
      <c r="C86" s="59"/>
      <c r="D86" s="60"/>
      <c r="E86" s="61"/>
      <c r="F86" s="60"/>
    </row>
    <row r="87" spans="1:6" ht="14.25">
      <c r="A87" s="58"/>
      <c r="B87" s="58"/>
      <c r="C87" s="59"/>
      <c r="D87" s="60"/>
      <c r="E87" s="61"/>
      <c r="F87" s="60"/>
    </row>
    <row r="88" spans="1:6" ht="14.25">
      <c r="A88" s="58"/>
      <c r="B88" s="58"/>
      <c r="C88" s="59"/>
      <c r="D88" s="60"/>
      <c r="E88" s="61"/>
      <c r="F88" s="60"/>
    </row>
    <row r="89" spans="1:6" ht="14.25">
      <c r="A89" s="58"/>
      <c r="B89" s="58"/>
      <c r="C89" s="59"/>
      <c r="D89" s="60"/>
      <c r="E89" s="61"/>
      <c r="F89" s="60"/>
    </row>
    <row r="90" spans="1:6" ht="14.25">
      <c r="A90" s="58"/>
      <c r="B90" s="58"/>
      <c r="C90" s="59"/>
      <c r="D90" s="60"/>
      <c r="E90" s="61"/>
      <c r="F90" s="60"/>
    </row>
    <row r="91" spans="1:6" ht="14.25">
      <c r="A91" s="58"/>
      <c r="B91" s="58"/>
      <c r="C91" s="59"/>
      <c r="D91" s="60"/>
      <c r="E91" s="61"/>
      <c r="F91" s="60"/>
    </row>
    <row r="92" spans="1:6" ht="14.25">
      <c r="A92" s="58"/>
      <c r="B92" s="58"/>
      <c r="C92" s="59"/>
      <c r="D92" s="60"/>
      <c r="E92" s="61"/>
      <c r="F92" s="60"/>
    </row>
    <row r="93" spans="1:6" ht="14.25">
      <c r="A93" s="58"/>
      <c r="B93" s="58"/>
      <c r="C93" s="59"/>
      <c r="D93" s="60"/>
      <c r="E93" s="61"/>
      <c r="F93" s="60"/>
    </row>
    <row r="94" spans="1:6" ht="14.25">
      <c r="A94" s="58"/>
      <c r="B94" s="58"/>
      <c r="C94" s="59"/>
      <c r="D94" s="60"/>
      <c r="E94" s="61"/>
      <c r="F94" s="60"/>
    </row>
    <row r="95" spans="1:6" ht="14.25">
      <c r="A95" s="58"/>
      <c r="B95" s="58"/>
      <c r="C95" s="59"/>
      <c r="D95" s="60"/>
      <c r="E95" s="61"/>
      <c r="F95" s="60"/>
    </row>
    <row r="96" spans="1:6" ht="14.25">
      <c r="A96" s="58"/>
      <c r="B96" s="58"/>
      <c r="C96" s="59"/>
      <c r="D96" s="60"/>
      <c r="E96" s="61"/>
      <c r="F96" s="60"/>
    </row>
    <row r="97" spans="1:6" ht="14.25">
      <c r="A97" s="58"/>
      <c r="B97" s="58"/>
      <c r="C97" s="59"/>
      <c r="D97" s="60"/>
      <c r="E97" s="61"/>
      <c r="F97" s="60"/>
    </row>
    <row r="98" spans="1:6" ht="14.25">
      <c r="A98" s="58"/>
      <c r="B98" s="58"/>
      <c r="C98" s="59"/>
      <c r="D98" s="60"/>
      <c r="E98" s="61"/>
      <c r="F98" s="60"/>
    </row>
    <row r="99" spans="1:6" ht="14.25">
      <c r="A99" s="58"/>
      <c r="B99" s="58"/>
      <c r="C99" s="59"/>
      <c r="D99" s="60"/>
      <c r="E99" s="61"/>
      <c r="F99" s="60"/>
    </row>
    <row r="100" spans="1:6" ht="14.25">
      <c r="A100" s="58"/>
      <c r="B100" s="58"/>
      <c r="C100" s="59"/>
      <c r="D100" s="60"/>
      <c r="E100" s="61"/>
      <c r="F100" s="60"/>
    </row>
    <row r="101" spans="1:6" ht="14.25">
      <c r="A101" s="58"/>
      <c r="B101" s="58"/>
      <c r="C101" s="59"/>
      <c r="D101" s="60"/>
      <c r="E101" s="61"/>
      <c r="F101" s="60"/>
    </row>
    <row r="102" spans="1:6" ht="14.25">
      <c r="A102" s="58"/>
      <c r="B102" s="58"/>
      <c r="C102" s="59"/>
      <c r="D102" s="60"/>
      <c r="E102" s="61"/>
      <c r="F102" s="60"/>
    </row>
    <row r="103" spans="1:6" ht="14.25">
      <c r="A103" s="58"/>
      <c r="B103" s="58"/>
      <c r="C103" s="59"/>
      <c r="D103" s="60"/>
      <c r="E103" s="61"/>
      <c r="F103" s="60"/>
    </row>
    <row r="104" spans="1:6" ht="14.25">
      <c r="A104" s="58"/>
      <c r="B104" s="58"/>
      <c r="C104" s="59"/>
      <c r="D104" s="60"/>
      <c r="E104" s="61"/>
      <c r="F104" s="60"/>
    </row>
    <row r="105" spans="1:6" ht="14.25">
      <c r="A105" s="58"/>
      <c r="B105" s="58"/>
      <c r="C105" s="59"/>
      <c r="D105" s="60"/>
      <c r="E105" s="61"/>
      <c r="F105" s="60"/>
    </row>
    <row r="106" spans="1:6" ht="14.25">
      <c r="A106" s="58"/>
      <c r="B106" s="58"/>
      <c r="C106" s="59"/>
      <c r="D106" s="60"/>
      <c r="E106" s="61"/>
      <c r="F106" s="60"/>
    </row>
    <row r="107" spans="1:6" ht="14.25">
      <c r="A107" s="58"/>
      <c r="B107" s="58"/>
      <c r="C107" s="59"/>
      <c r="D107" s="60"/>
      <c r="E107" s="61"/>
      <c r="F107" s="60"/>
    </row>
    <row r="108" spans="1:6" ht="14.25">
      <c r="A108" s="58"/>
      <c r="B108" s="58"/>
      <c r="C108" s="59"/>
      <c r="D108" s="60"/>
      <c r="E108" s="61"/>
      <c r="F108" s="60"/>
    </row>
    <row r="109" spans="1:6" ht="14.25">
      <c r="A109" s="58"/>
      <c r="B109" s="58"/>
      <c r="C109" s="59"/>
      <c r="D109" s="60"/>
      <c r="E109" s="61"/>
      <c r="F109" s="60"/>
    </row>
    <row r="110" spans="1:6" ht="14.25">
      <c r="A110" s="58"/>
      <c r="B110" s="58"/>
      <c r="C110" s="59"/>
      <c r="D110" s="60"/>
      <c r="E110" s="61"/>
      <c r="F110" s="60"/>
    </row>
    <row r="111" spans="1:6" ht="14.25">
      <c r="A111" s="58"/>
      <c r="B111" s="58"/>
      <c r="C111" s="59"/>
      <c r="D111" s="60"/>
      <c r="E111" s="61"/>
      <c r="F111" s="60"/>
    </row>
    <row r="112" spans="1:6" ht="14.25">
      <c r="A112" s="58"/>
      <c r="B112" s="58"/>
      <c r="C112" s="59"/>
      <c r="D112" s="60"/>
      <c r="E112" s="61"/>
      <c r="F112" s="60"/>
    </row>
    <row r="113" spans="1:6" ht="14.25">
      <c r="A113" s="58"/>
      <c r="B113" s="58"/>
      <c r="C113" s="59"/>
      <c r="D113" s="60"/>
      <c r="E113" s="61"/>
      <c r="F113" s="60"/>
    </row>
    <row r="114" spans="1:6" ht="14.25">
      <c r="A114" s="58"/>
      <c r="B114" s="58"/>
      <c r="C114" s="59"/>
      <c r="D114" s="60"/>
      <c r="E114" s="61"/>
      <c r="F114" s="60"/>
    </row>
    <row r="115" spans="1:6" ht="14.25">
      <c r="A115" s="58"/>
      <c r="B115" s="58"/>
      <c r="C115" s="59"/>
      <c r="D115" s="60"/>
      <c r="E115" s="61"/>
      <c r="F115" s="60"/>
    </row>
    <row r="116" spans="1:6" ht="14.25">
      <c r="A116" s="58"/>
      <c r="B116" s="58"/>
      <c r="C116" s="59"/>
      <c r="D116" s="60"/>
      <c r="E116" s="61"/>
      <c r="F116" s="60"/>
    </row>
    <row r="117" spans="1:6" ht="14.25">
      <c r="A117" s="58"/>
      <c r="B117" s="58"/>
      <c r="C117" s="59"/>
      <c r="D117" s="60"/>
      <c r="E117" s="61"/>
      <c r="F117" s="60"/>
    </row>
    <row r="118" spans="1:6" ht="14.25">
      <c r="A118" s="58"/>
      <c r="B118" s="58"/>
      <c r="C118" s="59"/>
      <c r="D118" s="60"/>
      <c r="E118" s="61"/>
      <c r="F118" s="60"/>
    </row>
    <row r="119" spans="1:6" ht="14.25">
      <c r="A119" s="58"/>
      <c r="B119" s="58"/>
      <c r="C119" s="59"/>
      <c r="D119" s="60"/>
      <c r="E119" s="61"/>
      <c r="F119" s="60"/>
    </row>
    <row r="120" spans="1:6" ht="14.25">
      <c r="A120" s="58"/>
      <c r="B120" s="58"/>
      <c r="C120" s="59"/>
      <c r="D120" s="60"/>
      <c r="E120" s="61"/>
      <c r="F120" s="60"/>
    </row>
  </sheetData>
  <sheetProtection/>
  <mergeCells count="5">
    <mergeCell ref="A1:F1"/>
    <mergeCell ref="A2:F2"/>
    <mergeCell ref="A3:F3"/>
    <mergeCell ref="A4:D4"/>
    <mergeCell ref="E4:F4"/>
  </mergeCells>
  <printOptions horizontalCentered="1"/>
  <pageMargins left="0.3937007874015748" right="0.1968503937007874" top="0.52" bottom="0.44" header="0.15748031496062992" footer="0.15748031496062992"/>
  <pageSetup horizontalDpi="300" verticalDpi="300" orientation="portrait" scale="90" r:id="rId2"/>
  <headerFooter alignWithMargins="0">
    <oddFooter>&amp;C&amp;P</oddFooter>
  </headerFooter>
  <colBreaks count="1" manualBreakCount="1">
    <brk id="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36"/>
  <sheetViews>
    <sheetView zoomScaleSheetLayoutView="100" workbookViewId="0" topLeftCell="A1">
      <selection activeCell="F23" sqref="F23"/>
    </sheetView>
  </sheetViews>
  <sheetFormatPr defaultColWidth="9.00390625" defaultRowHeight="12.75"/>
  <cols>
    <col min="1" max="1" width="7.625" style="15" customWidth="1"/>
    <col min="2" max="2" width="8.375" style="15" customWidth="1"/>
    <col min="3" max="3" width="10.75390625" style="15" customWidth="1"/>
    <col min="4" max="4" width="24.375" style="9" customWidth="1"/>
    <col min="5" max="5" width="28.00390625" style="9" customWidth="1"/>
    <col min="6" max="6" width="14.875" style="9" customWidth="1"/>
    <col min="7" max="7" width="9.125" style="15" hidden="1" customWidth="1"/>
    <col min="8" max="16384" width="9.125" style="9" customWidth="1"/>
  </cols>
  <sheetData>
    <row r="1" spans="1:6" ht="54.75" customHeight="1">
      <c r="A1" s="121" t="str">
        <f>('Yarışma Sonuçları'!A1:C1)</f>
        <v>4. AROMA DAĞ KOŞUSU TÜRKİYE ŞAMPİYONASI
</v>
      </c>
      <c r="B1" s="122"/>
      <c r="C1" s="122"/>
      <c r="D1" s="122"/>
      <c r="E1" s="122"/>
      <c r="F1" s="122"/>
    </row>
    <row r="2" spans="1:7" ht="22.5" customHeight="1">
      <c r="A2" s="117" t="str">
        <f>('Yarışma Sonuçları'!A2:C2)</f>
        <v>AKSEKİ - ANTALYA</v>
      </c>
      <c r="B2" s="117"/>
      <c r="C2" s="117"/>
      <c r="D2" s="117"/>
      <c r="E2" s="117"/>
      <c r="F2" s="117"/>
      <c r="G2" s="9"/>
    </row>
    <row r="3" spans="1:9" ht="18" customHeight="1">
      <c r="A3" s="118">
        <f>('Yarışma Sonuçları'!A4:C4)</f>
        <v>40342</v>
      </c>
      <c r="B3" s="118"/>
      <c r="C3" s="118"/>
      <c r="D3" s="118"/>
      <c r="E3" s="118"/>
      <c r="F3" s="118"/>
      <c r="G3" s="27"/>
      <c r="H3" s="27"/>
      <c r="I3" s="27"/>
    </row>
    <row r="4" spans="1:7" ht="20.25" customHeight="1">
      <c r="A4" s="130" t="s">
        <v>18</v>
      </c>
      <c r="B4" s="130"/>
      <c r="C4" s="130"/>
      <c r="D4" s="130"/>
      <c r="E4" s="124" t="s">
        <v>20</v>
      </c>
      <c r="F4" s="124"/>
      <c r="G4" s="9"/>
    </row>
    <row r="5" spans="1:7" s="13" customFormat="1" ht="38.25" customHeight="1">
      <c r="A5" s="10" t="s">
        <v>0</v>
      </c>
      <c r="B5" s="10" t="s">
        <v>1</v>
      </c>
      <c r="C5" s="10" t="s">
        <v>2</v>
      </c>
      <c r="D5" s="12" t="s">
        <v>3</v>
      </c>
      <c r="E5" s="12" t="s">
        <v>25</v>
      </c>
      <c r="F5" s="12" t="s">
        <v>4</v>
      </c>
      <c r="G5" s="17"/>
    </row>
    <row r="6" spans="1:7" ht="18.75" customHeight="1">
      <c r="A6" s="14">
        <f aca="true" t="shared" si="0" ref="A6:A35">IF(B6&lt;&gt;0,G6," ")</f>
        <v>1</v>
      </c>
      <c r="B6" s="18">
        <v>103</v>
      </c>
      <c r="C6" s="30">
        <f>VLOOKUP(B6,'Genç Bayan 4050m Start Liste'!$B$6:$C$35,2,0)</f>
        <v>1991</v>
      </c>
      <c r="D6" s="19" t="str">
        <f>VLOOKUP(B6,'Genç Bayan 4050m Start Liste'!$B$6:$D$35,3,0)</f>
        <v>YAĞMUR TARHAN</v>
      </c>
      <c r="E6" s="19" t="str">
        <f>VLOOKUP(B6,'Genç Bayan 4050m Start Liste'!$B$6:$E$35,4,0)</f>
        <v>AKSARAY</v>
      </c>
      <c r="F6" s="92">
        <v>1822</v>
      </c>
      <c r="G6" s="20">
        <v>1</v>
      </c>
    </row>
    <row r="7" spans="1:7" s="24" customFormat="1" ht="18.75" customHeight="1">
      <c r="A7" s="21">
        <f t="shared" si="0"/>
        <v>2</v>
      </c>
      <c r="B7" s="22">
        <v>101</v>
      </c>
      <c r="C7" s="96">
        <f>VLOOKUP(B7,'Genç Bayan 4050m Start Liste'!$B$6:$C$35,2,0)</f>
        <v>1991</v>
      </c>
      <c r="D7" s="97" t="str">
        <f>VLOOKUP(B7,'Genç Bayan 4050m Start Liste'!$B$6:$D$35,3,0)</f>
        <v>BURCU DAĞ</v>
      </c>
      <c r="E7" s="97" t="str">
        <f>VLOOKUP(B7,'Genç Bayan 4050m Start Liste'!$B$6:$E$35,4,0)</f>
        <v>AFYONKARAHİSAR</v>
      </c>
      <c r="F7" s="93">
        <v>1827</v>
      </c>
      <c r="G7" s="23">
        <v>2</v>
      </c>
    </row>
    <row r="8" spans="1:7" ht="18.75" customHeight="1">
      <c r="A8" s="21">
        <f t="shared" si="0"/>
        <v>3</v>
      </c>
      <c r="B8" s="25">
        <v>102</v>
      </c>
      <c r="C8" s="96">
        <f>VLOOKUP(B8,'Genç Bayan 4050m Start Liste'!$B$6:$C$35,2,0)</f>
        <v>1993</v>
      </c>
      <c r="D8" s="97" t="str">
        <f>VLOOKUP(B8,'Genç Bayan 4050m Start Liste'!$B$6:$D$35,3,0)</f>
        <v>SEVİLAY EYTEMİŞ</v>
      </c>
      <c r="E8" s="97" t="str">
        <f>VLOOKUP(B8,'Genç Bayan 4050m Start Liste'!$B$6:$E$35,4,0)</f>
        <v>AĞRI</v>
      </c>
      <c r="F8" s="26">
        <v>1900</v>
      </c>
      <c r="G8" s="20">
        <v>3</v>
      </c>
    </row>
    <row r="9" spans="1:7" ht="18.75" customHeight="1">
      <c r="A9" s="21">
        <f t="shared" si="0"/>
        <v>4</v>
      </c>
      <c r="B9" s="25">
        <v>117</v>
      </c>
      <c r="C9" s="96">
        <f>VLOOKUP(B9,'Genç Bayan 4050m Start Liste'!$B$6:$C$35,2,0)</f>
        <v>1991</v>
      </c>
      <c r="D9" s="97" t="str">
        <f>VLOOKUP(B9,'Genç Bayan 4050m Start Liste'!$B$6:$D$35,3,0)</f>
        <v>GÜLÜZAR BONCUK</v>
      </c>
      <c r="E9" s="97" t="str">
        <f>VLOOKUP(B9,'Genç Bayan 4050m Start Liste'!$B$6:$E$35,4,0)</f>
        <v>KÜTAHYA</v>
      </c>
      <c r="F9" s="26">
        <v>2001</v>
      </c>
      <c r="G9" s="23">
        <v>4</v>
      </c>
    </row>
    <row r="10" spans="1:7" ht="18.75" customHeight="1">
      <c r="A10" s="21">
        <f t="shared" si="0"/>
        <v>5</v>
      </c>
      <c r="B10" s="25">
        <v>104</v>
      </c>
      <c r="C10" s="96">
        <f>VLOOKUP(B10,'Genç Bayan 4050m Start Liste'!$B$6:$C$35,2,0)</f>
        <v>1991</v>
      </c>
      <c r="D10" s="97" t="str">
        <f>VLOOKUP(B10,'Genç Bayan 4050m Start Liste'!$B$6:$D$35,3,0)</f>
        <v>NİGAR ARGUN</v>
      </c>
      <c r="E10" s="97" t="str">
        <f>VLOOKUP(B10,'Genç Bayan 4050m Start Liste'!$B$6:$E$35,4,0)</f>
        <v>AKSARAY</v>
      </c>
      <c r="F10" s="26">
        <v>2105</v>
      </c>
      <c r="G10" s="20">
        <v>5</v>
      </c>
    </row>
    <row r="11" spans="1:7" ht="18.75" customHeight="1">
      <c r="A11" s="21">
        <f t="shared" si="0"/>
        <v>6</v>
      </c>
      <c r="B11" s="25">
        <v>122</v>
      </c>
      <c r="C11" s="96">
        <f>VLOOKUP(B11,'Genç Bayan 4050m Start Liste'!$B$6:$C$35,2,0)</f>
        <v>1992</v>
      </c>
      <c r="D11" s="97" t="str">
        <f>VLOOKUP(B11,'Genç Bayan 4050m Start Liste'!$B$6:$D$35,3,0)</f>
        <v>ZEYNEP YOK</v>
      </c>
      <c r="E11" s="97" t="str">
        <f>VLOOKUP(B11,'Genç Bayan 4050m Start Liste'!$B$6:$E$35,4,0)</f>
        <v>VAN</v>
      </c>
      <c r="F11" s="26">
        <v>2140</v>
      </c>
      <c r="G11" s="23">
        <v>6</v>
      </c>
    </row>
    <row r="12" spans="1:7" ht="18.75" customHeight="1">
      <c r="A12" s="21">
        <f t="shared" si="0"/>
        <v>7</v>
      </c>
      <c r="B12" s="25">
        <v>116</v>
      </c>
      <c r="C12" s="96">
        <f>VLOOKUP(B12,'Genç Bayan 4050m Start Liste'!$B$6:$C$35,2,0)</f>
        <v>1994</v>
      </c>
      <c r="D12" s="97" t="str">
        <f>VLOOKUP(B12,'Genç Bayan 4050m Start Liste'!$B$6:$D$35,3,0)</f>
        <v>MEVLA YILDIZ</v>
      </c>
      <c r="E12" s="97" t="str">
        <f>VLOOKUP(B12,'Genç Bayan 4050m Start Liste'!$B$6:$E$35,4,0)</f>
        <v>İSTANBUL</v>
      </c>
      <c r="F12" s="26">
        <v>2153</v>
      </c>
      <c r="G12" s="20">
        <v>7</v>
      </c>
    </row>
    <row r="13" spans="1:7" ht="18.75" customHeight="1">
      <c r="A13" s="21">
        <f t="shared" si="0"/>
        <v>8</v>
      </c>
      <c r="B13" s="25">
        <v>120</v>
      </c>
      <c r="C13" s="96">
        <f>VLOOKUP(B13,'Genç Bayan 4050m Start Liste'!$B$6:$C$35,2,0)</f>
        <v>1992</v>
      </c>
      <c r="D13" s="97" t="str">
        <f>VLOOKUP(B13,'Genç Bayan 4050m Start Liste'!$B$6:$D$35,3,0)</f>
        <v>GÜLSÜN DEMİRKOL</v>
      </c>
      <c r="E13" s="97" t="str">
        <f>VLOOKUP(B13,'Genç Bayan 4050m Start Liste'!$B$6:$E$35,4,0)</f>
        <v>NİĞDE</v>
      </c>
      <c r="F13" s="26">
        <v>2159</v>
      </c>
      <c r="G13" s="23">
        <v>8</v>
      </c>
    </row>
    <row r="14" spans="1:7" ht="18.75" customHeight="1">
      <c r="A14" s="21">
        <f t="shared" si="0"/>
        <v>9</v>
      </c>
      <c r="B14" s="25">
        <v>123</v>
      </c>
      <c r="C14" s="96">
        <f>VLOOKUP(B14,'Genç Bayan 4050m Start Liste'!$B$6:$C$35,2,0)</f>
        <v>1991</v>
      </c>
      <c r="D14" s="97" t="str">
        <f>VLOOKUP(B14,'Genç Bayan 4050m Start Liste'!$B$6:$D$35,3,0)</f>
        <v>RUKEN KARA</v>
      </c>
      <c r="E14" s="97" t="str">
        <f>VLOOKUP(B14,'Genç Bayan 4050m Start Liste'!$B$6:$E$35,4,0)</f>
        <v>VAN</v>
      </c>
      <c r="F14" s="26">
        <v>2211</v>
      </c>
      <c r="G14" s="20">
        <v>9</v>
      </c>
    </row>
    <row r="15" spans="1:7" ht="18.75" customHeight="1">
      <c r="A15" s="21">
        <f t="shared" si="0"/>
        <v>10</v>
      </c>
      <c r="B15" s="25">
        <v>115</v>
      </c>
      <c r="C15" s="96">
        <f>VLOOKUP(B15,'Genç Bayan 4050m Start Liste'!$B$6:$C$35,2,0)</f>
        <v>1994</v>
      </c>
      <c r="D15" s="97" t="str">
        <f>VLOOKUP(B15,'Genç Bayan 4050m Start Liste'!$B$6:$D$35,3,0)</f>
        <v>ESRA ŞANAL</v>
      </c>
      <c r="E15" s="97" t="str">
        <f>VLOOKUP(B15,'Genç Bayan 4050m Start Liste'!$B$6:$E$35,4,0)</f>
        <v>İSTANBUL</v>
      </c>
      <c r="F15" s="26">
        <v>2245</v>
      </c>
      <c r="G15" s="23">
        <v>10</v>
      </c>
    </row>
    <row r="16" spans="1:7" ht="18.75" customHeight="1">
      <c r="A16" s="21">
        <f t="shared" si="0"/>
        <v>11</v>
      </c>
      <c r="B16" s="25">
        <v>119</v>
      </c>
      <c r="C16" s="96">
        <f>VLOOKUP(B16,'Genç Bayan 4050m Start Liste'!$B$6:$C$35,2,0)</f>
        <v>1993</v>
      </c>
      <c r="D16" s="97" t="str">
        <f>VLOOKUP(B16,'Genç Bayan 4050m Start Liste'!$B$6:$D$35,3,0)</f>
        <v>NAZİFE TUNÇER</v>
      </c>
      <c r="E16" s="97" t="str">
        <f>VLOOKUP(B16,'Genç Bayan 4050m Start Liste'!$B$6:$E$35,4,0)</f>
        <v>NİĞDE</v>
      </c>
      <c r="F16" s="26">
        <v>2327</v>
      </c>
      <c r="G16" s="20">
        <v>11</v>
      </c>
    </row>
    <row r="17" spans="1:7" ht="18.75" customHeight="1">
      <c r="A17" s="21">
        <f t="shared" si="0"/>
        <v>12</v>
      </c>
      <c r="B17" s="25">
        <v>110</v>
      </c>
      <c r="C17" s="96">
        <f>VLOOKUP(B17,'Genç Bayan 4050m Start Liste'!$B$6:$C$35,2,0)</f>
        <v>1991</v>
      </c>
      <c r="D17" s="97" t="str">
        <f>VLOOKUP(B17,'Genç Bayan 4050m Start Liste'!$B$6:$D$35,3,0)</f>
        <v>NAZMİYE DEMİR </v>
      </c>
      <c r="E17" s="97" t="str">
        <f>VLOOKUP(B17,'Genç Bayan 4050m Start Liste'!$B$6:$E$35,4,0)</f>
        <v>ISPARTA</v>
      </c>
      <c r="F17" s="26">
        <v>2355</v>
      </c>
      <c r="G17" s="23">
        <v>12</v>
      </c>
    </row>
    <row r="18" spans="1:7" ht="18.75" customHeight="1">
      <c r="A18" s="21">
        <f t="shared" si="0"/>
        <v>13</v>
      </c>
      <c r="B18" s="25">
        <v>107</v>
      </c>
      <c r="C18" s="96">
        <f>VLOOKUP(B18,'Genç Bayan 4050m Start Liste'!$B$6:$C$35,2,0)</f>
        <v>1992</v>
      </c>
      <c r="D18" s="97" t="str">
        <f>VLOOKUP(B18,'Genç Bayan 4050m Start Liste'!$B$6:$D$35,3,0)</f>
        <v>YASEMİN CAN</v>
      </c>
      <c r="E18" s="97" t="str">
        <f>VLOOKUP(B18,'Genç Bayan 4050m Start Liste'!$B$6:$E$35,4,0)</f>
        <v>GÜMÜŞHANE</v>
      </c>
      <c r="F18" s="26">
        <v>2423</v>
      </c>
      <c r="G18" s="20">
        <v>13</v>
      </c>
    </row>
    <row r="19" spans="1:7" ht="18.75" customHeight="1">
      <c r="A19" s="21">
        <f t="shared" si="0"/>
        <v>14</v>
      </c>
      <c r="B19" s="25">
        <v>112</v>
      </c>
      <c r="C19" s="96">
        <f>VLOOKUP(B19,'Genç Bayan 4050m Start Liste'!$B$6:$C$35,2,0)</f>
        <v>1993</v>
      </c>
      <c r="D19" s="97" t="str">
        <f>VLOOKUP(B19,'Genç Bayan 4050m Start Liste'!$B$6:$D$35,3,0)</f>
        <v>HÜLYA MUMCU</v>
      </c>
      <c r="E19" s="97" t="str">
        <f>VLOOKUP(B19,'Genç Bayan 4050m Start Liste'!$B$6:$E$35,4,0)</f>
        <v>ISPARTA</v>
      </c>
      <c r="F19" s="26">
        <v>2424</v>
      </c>
      <c r="G19" s="23">
        <v>14</v>
      </c>
    </row>
    <row r="20" spans="1:7" ht="18.75" customHeight="1">
      <c r="A20" s="21">
        <f t="shared" si="0"/>
        <v>15</v>
      </c>
      <c r="B20" s="25">
        <v>105</v>
      </c>
      <c r="C20" s="96">
        <f>VLOOKUP(B20,'Genç Bayan 4050m Start Liste'!$B$6:$C$35,2,0)</f>
        <v>1993</v>
      </c>
      <c r="D20" s="97" t="str">
        <f>VLOOKUP(B20,'Genç Bayan 4050m Start Liste'!$B$6:$D$35,3,0)</f>
        <v>NİLAY YILDIZ</v>
      </c>
      <c r="E20" s="97" t="str">
        <f>VLOOKUP(B20,'Genç Bayan 4050m Start Liste'!$B$6:$E$35,4,0)</f>
        <v>AKSARAY</v>
      </c>
      <c r="F20" s="26">
        <v>2459</v>
      </c>
      <c r="G20" s="20">
        <v>15</v>
      </c>
    </row>
    <row r="21" spans="1:7" ht="18.75" customHeight="1">
      <c r="A21" s="21">
        <f t="shared" si="0"/>
        <v>16</v>
      </c>
      <c r="B21" s="25">
        <v>113</v>
      </c>
      <c r="C21" s="96">
        <f>VLOOKUP(B21,'Genç Bayan 4050m Start Liste'!$B$6:$C$35,2,0)</f>
        <v>1993</v>
      </c>
      <c r="D21" s="97" t="str">
        <f>VLOOKUP(B21,'Genç Bayan 4050m Start Liste'!$B$6:$D$35,3,0)</f>
        <v>MERVE SÜME</v>
      </c>
      <c r="E21" s="97" t="str">
        <f>VLOOKUP(B21,'Genç Bayan 4050m Start Liste'!$B$6:$E$35,4,0)</f>
        <v>ISPARTA</v>
      </c>
      <c r="F21" s="26">
        <v>2631</v>
      </c>
      <c r="G21" s="23">
        <v>16</v>
      </c>
    </row>
    <row r="22" spans="1:7" ht="18.75" customHeight="1">
      <c r="A22" s="21">
        <f t="shared" si="0"/>
        <v>17</v>
      </c>
      <c r="B22" s="25">
        <v>108</v>
      </c>
      <c r="C22" s="96">
        <f>VLOOKUP(B22,'Genç Bayan 4050m Start Liste'!$B$6:$C$35,2,0)</f>
        <v>1991</v>
      </c>
      <c r="D22" s="97" t="str">
        <f>VLOOKUP(B22,'Genç Bayan 4050m Start Liste'!$B$6:$D$35,3,0)</f>
        <v>FATMA ÇABUK</v>
      </c>
      <c r="E22" s="97" t="str">
        <f>VLOOKUP(B22,'Genç Bayan 4050m Start Liste'!$B$6:$E$35,4,0)</f>
        <v>HATAY</v>
      </c>
      <c r="F22" s="26">
        <v>2635</v>
      </c>
      <c r="G22" s="20">
        <v>17</v>
      </c>
    </row>
    <row r="23" spans="1:7" ht="18.75" customHeight="1">
      <c r="A23" s="21">
        <f t="shared" si="0"/>
        <v>18</v>
      </c>
      <c r="B23" s="25">
        <v>109</v>
      </c>
      <c r="C23" s="96">
        <f>VLOOKUP(B23,'Genç Bayan 4050m Start Liste'!$B$6:$C$35,2,0)</f>
        <v>1993</v>
      </c>
      <c r="D23" s="97" t="str">
        <f>VLOOKUP(B23,'Genç Bayan 4050m Start Liste'!$B$6:$D$35,3,0)</f>
        <v>SİBELCAN AYDINLIOĞLU</v>
      </c>
      <c r="E23" s="97" t="str">
        <f>VLOOKUP(B23,'Genç Bayan 4050m Start Liste'!$B$6:$E$35,4,0)</f>
        <v>HATAY</v>
      </c>
      <c r="F23" s="26"/>
      <c r="G23" s="23">
        <v>18</v>
      </c>
    </row>
    <row r="24" spans="1:7" ht="18.75" customHeight="1">
      <c r="A24" s="21">
        <f t="shared" si="0"/>
        <v>19</v>
      </c>
      <c r="B24" s="25">
        <v>106</v>
      </c>
      <c r="C24" s="96">
        <f>VLOOKUP(B24,'Genç Bayan 4050m Start Liste'!$B$6:$C$35,2,0)</f>
        <v>1993</v>
      </c>
      <c r="D24" s="97" t="str">
        <f>VLOOKUP(B24,'Genç Bayan 4050m Start Liste'!$B$6:$D$35,3,0)</f>
        <v>LEYLA TARHAN</v>
      </c>
      <c r="E24" s="97" t="str">
        <f>VLOOKUP(B24,'Genç Bayan 4050m Start Liste'!$B$6:$E$35,4,0)</f>
        <v>AKSARAY</v>
      </c>
      <c r="F24" s="26"/>
      <c r="G24" s="20">
        <v>19</v>
      </c>
    </row>
    <row r="25" spans="1:7" ht="18.75" customHeight="1">
      <c r="A25" s="21">
        <f t="shared" si="0"/>
        <v>20</v>
      </c>
      <c r="B25" s="25">
        <v>118</v>
      </c>
      <c r="C25" s="96">
        <f>VLOOKUP(B25,'Genç Bayan 4050m Start Liste'!$B$6:$C$35,2,0)</f>
        <v>1993</v>
      </c>
      <c r="D25" s="97" t="str">
        <f>VLOOKUP(B25,'Genç Bayan 4050m Start Liste'!$B$6:$D$35,3,0)</f>
        <v>BUKET GEZERKAYA</v>
      </c>
      <c r="E25" s="97" t="str">
        <f>VLOOKUP(B25,'Genç Bayan 4050m Start Liste'!$B$6:$E$35,4,0)</f>
        <v>NİĞDE</v>
      </c>
      <c r="F25" s="26"/>
      <c r="G25" s="23">
        <v>20</v>
      </c>
    </row>
    <row r="26" spans="1:7" ht="18.75" customHeight="1">
      <c r="A26" s="21">
        <f t="shared" si="0"/>
        <v>21</v>
      </c>
      <c r="B26" s="25">
        <v>114</v>
      </c>
      <c r="C26" s="96">
        <f>VLOOKUP(B26,'Genç Bayan 4050m Start Liste'!$B$6:$C$35,2,0)</f>
        <v>1994</v>
      </c>
      <c r="D26" s="97" t="str">
        <f>VLOOKUP(B26,'Genç Bayan 4050m Start Liste'!$B$6:$D$35,3,0)</f>
        <v>KÜBRA TÜRE</v>
      </c>
      <c r="E26" s="97" t="str">
        <f>VLOOKUP(B26,'Genç Bayan 4050m Start Liste'!$B$6:$E$35,4,0)</f>
        <v>ISPARTA</v>
      </c>
      <c r="F26" s="26"/>
      <c r="G26" s="20">
        <v>21</v>
      </c>
    </row>
    <row r="27" spans="1:7" ht="18.75" customHeight="1">
      <c r="A27" s="21" t="s">
        <v>203</v>
      </c>
      <c r="B27" s="25">
        <v>121</v>
      </c>
      <c r="C27" s="96">
        <f>VLOOKUP(B27,'Genç Bayan 4050m Start Liste'!$B$6:$C$35,2,0)</f>
        <v>1991</v>
      </c>
      <c r="D27" s="97" t="str">
        <f>VLOOKUP(B27,'Genç Bayan 4050m Start Liste'!$B$6:$D$35,3,0)</f>
        <v>BAHAR ÖZTÜRK</v>
      </c>
      <c r="E27" s="97" t="str">
        <f>VLOOKUP(B27,'Genç Bayan 4050m Start Liste'!$B$6:$E$35,4,0)</f>
        <v>RİZE</v>
      </c>
      <c r="F27" s="26" t="s">
        <v>204</v>
      </c>
      <c r="G27" s="23">
        <v>22</v>
      </c>
    </row>
    <row r="28" spans="1:7" ht="18.75" customHeight="1">
      <c r="A28" s="21" t="s">
        <v>203</v>
      </c>
      <c r="B28" s="25">
        <v>111</v>
      </c>
      <c r="C28" s="96">
        <f>VLOOKUP(B28,'Genç Bayan 4050m Start Liste'!$B$6:$C$35,2,0)</f>
        <v>1993</v>
      </c>
      <c r="D28" s="97" t="str">
        <f>VLOOKUP(B28,'Genç Bayan 4050m Start Liste'!$B$6:$D$35,3,0)</f>
        <v>FUNDA ERDOĞAN</v>
      </c>
      <c r="E28" s="97" t="str">
        <f>VLOOKUP(B28,'Genç Bayan 4050m Start Liste'!$B$6:$E$35,4,0)</f>
        <v>ISPARTA</v>
      </c>
      <c r="F28" s="26" t="s">
        <v>204</v>
      </c>
      <c r="G28" s="20">
        <v>23</v>
      </c>
    </row>
    <row r="29" spans="1:7" s="83" customFormat="1" ht="18.75" customHeight="1">
      <c r="A29" s="80" t="str">
        <f t="shared" si="0"/>
        <v> </v>
      </c>
      <c r="B29" s="81"/>
      <c r="C29" s="98" t="e">
        <f>VLOOKUP(B29,'Genç Bayan 4050m Start Liste'!$B$6:$C$35,2,0)</f>
        <v>#N/A</v>
      </c>
      <c r="D29" s="99" t="e">
        <f>VLOOKUP(B29,'Genç Bayan 4050m Start Liste'!$B$6:$D$35,3,0)</f>
        <v>#N/A</v>
      </c>
      <c r="E29" s="99" t="e">
        <f>VLOOKUP(B29,'Genç Bayan 4050m Start Liste'!$B$6:$E$35,4,0)</f>
        <v>#N/A</v>
      </c>
      <c r="F29" s="94"/>
      <c r="G29" s="82">
        <v>24</v>
      </c>
    </row>
    <row r="30" spans="1:7" s="83" customFormat="1" ht="18.75" customHeight="1">
      <c r="A30" s="80" t="str">
        <f t="shared" si="0"/>
        <v> </v>
      </c>
      <c r="B30" s="81"/>
      <c r="C30" s="98" t="e">
        <f>VLOOKUP(B30,'Genç Bayan 4050m Start Liste'!$B$6:$C$35,2,0)</f>
        <v>#N/A</v>
      </c>
      <c r="D30" s="99" t="e">
        <f>VLOOKUP(B30,'Genç Bayan 4050m Start Liste'!$B$6:$D$35,3,0)</f>
        <v>#N/A</v>
      </c>
      <c r="E30" s="99" t="e">
        <f>VLOOKUP(B30,'Genç Bayan 4050m Start Liste'!$B$6:$E$35,4,0)</f>
        <v>#N/A</v>
      </c>
      <c r="F30" s="94"/>
      <c r="G30" s="84">
        <v>25</v>
      </c>
    </row>
    <row r="31" spans="1:7" s="83" customFormat="1" ht="18.75" customHeight="1">
      <c r="A31" s="80" t="str">
        <f t="shared" si="0"/>
        <v> </v>
      </c>
      <c r="B31" s="81"/>
      <c r="C31" s="98" t="e">
        <f>VLOOKUP(B31,'Genç Bayan 4050m Start Liste'!$B$6:$C$35,2,0)</f>
        <v>#N/A</v>
      </c>
      <c r="D31" s="99" t="e">
        <f>VLOOKUP(B31,'Genç Bayan 4050m Start Liste'!$B$6:$D$35,3,0)</f>
        <v>#N/A</v>
      </c>
      <c r="E31" s="99" t="e">
        <f>VLOOKUP(B31,'Genç Bayan 4050m Start Liste'!$B$6:$E$35,4,0)</f>
        <v>#N/A</v>
      </c>
      <c r="F31" s="94"/>
      <c r="G31" s="82">
        <v>26</v>
      </c>
    </row>
    <row r="32" spans="1:7" s="83" customFormat="1" ht="18.75" customHeight="1">
      <c r="A32" s="80" t="str">
        <f t="shared" si="0"/>
        <v> </v>
      </c>
      <c r="B32" s="81"/>
      <c r="C32" s="98" t="e">
        <f>VLOOKUP(B32,'Genç Bayan 4050m Start Liste'!$B$6:$C$35,2,0)</f>
        <v>#N/A</v>
      </c>
      <c r="D32" s="99" t="e">
        <f>VLOOKUP(B32,'Genç Bayan 4050m Start Liste'!$B$6:$D$35,3,0)</f>
        <v>#N/A</v>
      </c>
      <c r="E32" s="99" t="e">
        <f>VLOOKUP(B32,'Genç Bayan 4050m Start Liste'!$B$6:$E$35,4,0)</f>
        <v>#N/A</v>
      </c>
      <c r="F32" s="94"/>
      <c r="G32" s="84">
        <v>27</v>
      </c>
    </row>
    <row r="33" spans="1:7" s="83" customFormat="1" ht="18.75" customHeight="1">
      <c r="A33" s="80" t="str">
        <f t="shared" si="0"/>
        <v> </v>
      </c>
      <c r="B33" s="81"/>
      <c r="C33" s="98" t="e">
        <f>VLOOKUP(B33,'Genç Bayan 4050m Start Liste'!$B$6:$C$35,2,0)</f>
        <v>#N/A</v>
      </c>
      <c r="D33" s="99" t="e">
        <f>VLOOKUP(B33,'Genç Bayan 4050m Start Liste'!$B$6:$D$35,3,0)</f>
        <v>#N/A</v>
      </c>
      <c r="E33" s="99" t="e">
        <f>VLOOKUP(B33,'Genç Bayan 4050m Start Liste'!$B$6:$E$35,4,0)</f>
        <v>#N/A</v>
      </c>
      <c r="F33" s="94"/>
      <c r="G33" s="82">
        <v>28</v>
      </c>
    </row>
    <row r="34" spans="1:7" s="83" customFormat="1" ht="18.75" customHeight="1">
      <c r="A34" s="80" t="str">
        <f t="shared" si="0"/>
        <v> </v>
      </c>
      <c r="B34" s="81"/>
      <c r="C34" s="98" t="e">
        <f>VLOOKUP(B34,'Genç Bayan 4050m Start Liste'!$B$6:$C$35,2,0)</f>
        <v>#N/A</v>
      </c>
      <c r="D34" s="99" t="e">
        <f>VLOOKUP(B34,'Genç Bayan 4050m Start Liste'!$B$6:$D$35,3,0)</f>
        <v>#N/A</v>
      </c>
      <c r="E34" s="99" t="e">
        <f>VLOOKUP(B34,'Genç Bayan 4050m Start Liste'!$B$6:$E$35,4,0)</f>
        <v>#N/A</v>
      </c>
      <c r="F34" s="94"/>
      <c r="G34" s="84">
        <v>29</v>
      </c>
    </row>
    <row r="35" spans="1:7" s="83" customFormat="1" ht="18.75" customHeight="1">
      <c r="A35" s="80" t="str">
        <f t="shared" si="0"/>
        <v> </v>
      </c>
      <c r="B35" s="81"/>
      <c r="C35" s="98" t="e">
        <f>VLOOKUP(B35,'Genç Bayan 4050m Start Liste'!$B$6:$C$35,2,0)</f>
        <v>#N/A</v>
      </c>
      <c r="D35" s="99" t="e">
        <f>VLOOKUP(B35,'Genç Bayan 4050m Start Liste'!$B$6:$D$35,3,0)</f>
        <v>#N/A</v>
      </c>
      <c r="E35" s="99" t="e">
        <f>VLOOKUP(B35,'Genç Bayan 4050m Start Liste'!$B$6:$E$35,4,0)</f>
        <v>#N/A</v>
      </c>
      <c r="F35" s="94"/>
      <c r="G35" s="82">
        <v>30</v>
      </c>
    </row>
    <row r="36" ht="14.25">
      <c r="B36" s="15" t="e">
        <f>MODE(B6:B35)</f>
        <v>#N/A</v>
      </c>
    </row>
  </sheetData>
  <sheetProtection/>
  <mergeCells count="5">
    <mergeCell ref="A1:F1"/>
    <mergeCell ref="A2:F2"/>
    <mergeCell ref="A3:F3"/>
    <mergeCell ref="A4:D4"/>
    <mergeCell ref="E4:F4"/>
  </mergeCells>
  <hyperlinks>
    <hyperlink ref="A4:D4" location="'Yarışma Sonuçları'!B7" display="Bayanlar Ferdi Yarışma Sonucu (1996-1997)"/>
  </hyperlinks>
  <printOptions horizontalCentered="1"/>
  <pageMargins left="0.5905511811023623" right="0.15748031496062992" top="0.3937007874015748" bottom="0.3937007874015748" header="0.1968503937007874" footer="0.1968503937007874"/>
  <pageSetup horizontalDpi="300" verticalDpi="300" orientation="portrait" r:id="rId2"/>
  <headerFooter alignWithMargins="0">
    <oddFooter>&amp;C&amp;P</oddFooter>
  </headerFooter>
  <colBreaks count="1" manualBreakCount="1">
    <brk id="6" max="57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P85"/>
  <sheetViews>
    <sheetView view="pageBreakPreview" zoomScaleSheetLayoutView="100" zoomScalePageLayoutView="0" workbookViewId="0" topLeftCell="A64">
      <selection activeCell="C70" sqref="C70:D70"/>
    </sheetView>
  </sheetViews>
  <sheetFormatPr defaultColWidth="9.00390625" defaultRowHeight="12.75"/>
  <cols>
    <col min="1" max="1" width="6.75390625" style="15" customWidth="1"/>
    <col min="2" max="2" width="10.75390625" style="15" customWidth="1"/>
    <col min="3" max="3" width="11.375" style="16" customWidth="1"/>
    <col min="4" max="4" width="31.125" style="9" customWidth="1"/>
    <col min="5" max="5" width="35.00390625" style="49" customWidth="1"/>
    <col min="6" max="6" width="15.75390625" style="9" customWidth="1"/>
    <col min="7" max="7" width="9.125" style="9" customWidth="1"/>
    <col min="8" max="8" width="25.375" style="9" customWidth="1"/>
    <col min="9" max="9" width="15.375" style="9" customWidth="1"/>
    <col min="10" max="16384" width="9.125" style="9" customWidth="1"/>
  </cols>
  <sheetData>
    <row r="1" spans="1:6" ht="59.25" customHeight="1">
      <c r="A1" s="115" t="str">
        <f>('Yarışma Sonuçları'!A1:C1)</f>
        <v>4. AROMA DAĞ KOŞUSU TÜRKİYE ŞAMPİYONASI
</v>
      </c>
      <c r="B1" s="116"/>
      <c r="C1" s="116"/>
      <c r="D1" s="116"/>
      <c r="E1" s="116"/>
      <c r="F1" s="116"/>
    </row>
    <row r="2" spans="1:6" ht="17.25" customHeight="1">
      <c r="A2" s="117" t="str">
        <f>('Yarışma Sonuçları'!A2:C2)</f>
        <v>AKSEKİ - ANTALYA</v>
      </c>
      <c r="B2" s="117"/>
      <c r="C2" s="117"/>
      <c r="D2" s="117"/>
      <c r="E2" s="117"/>
      <c r="F2" s="117"/>
    </row>
    <row r="3" spans="1:9" ht="17.25" customHeight="1">
      <c r="A3" s="118">
        <f>('Yarışma Sonuçları'!A4:C4)</f>
        <v>40342</v>
      </c>
      <c r="B3" s="118"/>
      <c r="C3" s="118"/>
      <c r="D3" s="118"/>
      <c r="E3" s="118"/>
      <c r="F3" s="118"/>
      <c r="G3" s="27"/>
      <c r="H3" s="27"/>
      <c r="I3" s="27"/>
    </row>
    <row r="4" spans="1:6" ht="15.75" customHeight="1">
      <c r="A4" s="119" t="s">
        <v>19</v>
      </c>
      <c r="B4" s="119"/>
      <c r="C4" s="119"/>
      <c r="D4" s="119"/>
      <c r="E4" s="120" t="s">
        <v>13</v>
      </c>
      <c r="F4" s="120"/>
    </row>
    <row r="5" spans="1:16" s="13" customFormat="1" ht="28.5">
      <c r="A5" s="10" t="s">
        <v>0</v>
      </c>
      <c r="B5" s="10" t="s">
        <v>1</v>
      </c>
      <c r="C5" s="11" t="s">
        <v>2</v>
      </c>
      <c r="D5" s="12" t="s">
        <v>3</v>
      </c>
      <c r="E5" s="47" t="s">
        <v>25</v>
      </c>
      <c r="F5" s="12"/>
      <c r="L5" s="9"/>
      <c r="M5" s="9"/>
      <c r="N5" s="9"/>
      <c r="O5" s="9"/>
      <c r="P5" s="9"/>
    </row>
    <row r="6" spans="1:6" ht="19.5" customHeight="1">
      <c r="A6" s="42">
        <v>1</v>
      </c>
      <c r="B6" s="43">
        <v>151</v>
      </c>
      <c r="C6" s="44">
        <v>1992</v>
      </c>
      <c r="D6" s="45" t="s">
        <v>26</v>
      </c>
      <c r="E6" s="48" t="s">
        <v>27</v>
      </c>
      <c r="F6" s="46"/>
    </row>
    <row r="7" spans="1:6" ht="19.5" customHeight="1">
      <c r="A7" s="42">
        <v>2</v>
      </c>
      <c r="B7" s="43">
        <v>152</v>
      </c>
      <c r="C7" s="44">
        <v>1993</v>
      </c>
      <c r="D7" s="45" t="s">
        <v>152</v>
      </c>
      <c r="E7" s="48" t="s">
        <v>40</v>
      </c>
      <c r="F7" s="46"/>
    </row>
    <row r="8" spans="1:6" ht="19.5" customHeight="1">
      <c r="A8" s="42">
        <v>3</v>
      </c>
      <c r="B8" s="43">
        <v>153</v>
      </c>
      <c r="C8" s="44">
        <v>1994</v>
      </c>
      <c r="D8" s="45" t="s">
        <v>98</v>
      </c>
      <c r="E8" s="48" t="s">
        <v>99</v>
      </c>
      <c r="F8" s="46"/>
    </row>
    <row r="9" spans="1:6" ht="19.5" customHeight="1">
      <c r="A9" s="42">
        <v>4</v>
      </c>
      <c r="B9" s="43">
        <v>154</v>
      </c>
      <c r="C9" s="44">
        <v>1994</v>
      </c>
      <c r="D9" s="45" t="s">
        <v>100</v>
      </c>
      <c r="E9" s="48" t="s">
        <v>99</v>
      </c>
      <c r="F9" s="46"/>
    </row>
    <row r="10" spans="1:6" ht="19.5" customHeight="1">
      <c r="A10" s="42">
        <v>5</v>
      </c>
      <c r="B10" s="43">
        <v>155</v>
      </c>
      <c r="C10" s="44">
        <v>1994</v>
      </c>
      <c r="D10" s="45" t="s">
        <v>101</v>
      </c>
      <c r="E10" s="48" t="s">
        <v>99</v>
      </c>
      <c r="F10" s="46"/>
    </row>
    <row r="11" spans="1:6" ht="19.5" customHeight="1">
      <c r="A11" s="42">
        <v>6</v>
      </c>
      <c r="B11" s="43">
        <v>156</v>
      </c>
      <c r="C11" s="44">
        <v>1991</v>
      </c>
      <c r="D11" s="45" t="s">
        <v>109</v>
      </c>
      <c r="E11" s="48" t="s">
        <v>110</v>
      </c>
      <c r="F11" s="46"/>
    </row>
    <row r="12" spans="1:6" ht="19.5" customHeight="1">
      <c r="A12" s="42">
        <v>7</v>
      </c>
      <c r="B12" s="43">
        <v>157</v>
      </c>
      <c r="C12" s="44">
        <v>1991</v>
      </c>
      <c r="D12" s="45" t="s">
        <v>76</v>
      </c>
      <c r="E12" s="48" t="s">
        <v>71</v>
      </c>
      <c r="F12" s="46"/>
    </row>
    <row r="13" spans="1:6" ht="19.5" customHeight="1">
      <c r="A13" s="42">
        <v>8</v>
      </c>
      <c r="B13" s="43">
        <v>158</v>
      </c>
      <c r="C13" s="44">
        <v>1991</v>
      </c>
      <c r="D13" s="45" t="s">
        <v>78</v>
      </c>
      <c r="E13" s="48" t="s">
        <v>71</v>
      </c>
      <c r="F13" s="46"/>
    </row>
    <row r="14" spans="1:6" ht="19.5" customHeight="1">
      <c r="A14" s="42">
        <v>9</v>
      </c>
      <c r="B14" s="43">
        <v>159</v>
      </c>
      <c r="C14" s="44">
        <v>1991</v>
      </c>
      <c r="D14" s="45" t="s">
        <v>133</v>
      </c>
      <c r="E14" s="48" t="s">
        <v>134</v>
      </c>
      <c r="F14" s="46"/>
    </row>
    <row r="15" spans="1:6" ht="19.5" customHeight="1">
      <c r="A15" s="42">
        <v>10</v>
      </c>
      <c r="B15" s="43">
        <v>160</v>
      </c>
      <c r="C15" s="44">
        <v>1991</v>
      </c>
      <c r="D15" s="45" t="s">
        <v>79</v>
      </c>
      <c r="E15" s="48" t="s">
        <v>36</v>
      </c>
      <c r="F15" s="46"/>
    </row>
    <row r="16" spans="1:6" ht="19.5" customHeight="1">
      <c r="A16" s="42">
        <v>11</v>
      </c>
      <c r="B16" s="43">
        <v>161</v>
      </c>
      <c r="C16" s="44">
        <v>1994</v>
      </c>
      <c r="D16" s="45" t="s">
        <v>80</v>
      </c>
      <c r="E16" s="48" t="s">
        <v>36</v>
      </c>
      <c r="F16" s="46"/>
    </row>
    <row r="17" spans="1:6" ht="19.5" customHeight="1">
      <c r="A17" s="42">
        <v>12</v>
      </c>
      <c r="B17" s="43">
        <v>162</v>
      </c>
      <c r="C17" s="44">
        <v>1991</v>
      </c>
      <c r="D17" s="45" t="s">
        <v>81</v>
      </c>
      <c r="E17" s="48" t="s">
        <v>36</v>
      </c>
      <c r="F17" s="46"/>
    </row>
    <row r="18" spans="1:6" ht="19.5" customHeight="1">
      <c r="A18" s="42">
        <v>13</v>
      </c>
      <c r="B18" s="43">
        <v>163</v>
      </c>
      <c r="C18" s="44">
        <v>1993</v>
      </c>
      <c r="D18" s="45" t="s">
        <v>82</v>
      </c>
      <c r="E18" s="48" t="s">
        <v>36</v>
      </c>
      <c r="F18" s="46"/>
    </row>
    <row r="19" spans="1:6" ht="19.5" customHeight="1">
      <c r="A19" s="42">
        <v>14</v>
      </c>
      <c r="B19" s="43">
        <v>164</v>
      </c>
      <c r="C19" s="44">
        <v>1994</v>
      </c>
      <c r="D19" s="45" t="s">
        <v>83</v>
      </c>
      <c r="E19" s="48" t="s">
        <v>36</v>
      </c>
      <c r="F19" s="46"/>
    </row>
    <row r="20" spans="1:6" ht="19.5" customHeight="1">
      <c r="A20" s="42">
        <v>15</v>
      </c>
      <c r="B20" s="43">
        <v>165</v>
      </c>
      <c r="C20" s="44">
        <v>1993</v>
      </c>
      <c r="D20" s="45" t="s">
        <v>84</v>
      </c>
      <c r="E20" s="48" t="s">
        <v>36</v>
      </c>
      <c r="F20" s="46"/>
    </row>
    <row r="21" spans="1:6" ht="19.5" customHeight="1">
      <c r="A21" s="42">
        <v>16</v>
      </c>
      <c r="B21" s="43">
        <v>166</v>
      </c>
      <c r="C21" s="44">
        <v>1993</v>
      </c>
      <c r="D21" s="45" t="s">
        <v>85</v>
      </c>
      <c r="E21" s="48" t="s">
        <v>36</v>
      </c>
      <c r="F21" s="46"/>
    </row>
    <row r="22" spans="1:6" ht="19.5" customHeight="1">
      <c r="A22" s="42">
        <v>17</v>
      </c>
      <c r="B22" s="43">
        <v>167</v>
      </c>
      <c r="C22" s="44">
        <v>1994</v>
      </c>
      <c r="D22" s="45" t="s">
        <v>86</v>
      </c>
      <c r="E22" s="48" t="s">
        <v>36</v>
      </c>
      <c r="F22" s="46"/>
    </row>
    <row r="23" spans="1:6" ht="19.5" customHeight="1">
      <c r="A23" s="42">
        <v>18</v>
      </c>
      <c r="B23" s="43">
        <v>168</v>
      </c>
      <c r="C23" s="44">
        <v>1994</v>
      </c>
      <c r="D23" s="45" t="s">
        <v>87</v>
      </c>
      <c r="E23" s="48" t="s">
        <v>36</v>
      </c>
      <c r="F23" s="46"/>
    </row>
    <row r="24" spans="1:6" ht="19.5" customHeight="1">
      <c r="A24" s="42">
        <v>19</v>
      </c>
      <c r="B24" s="43">
        <v>169</v>
      </c>
      <c r="C24" s="44">
        <v>1994</v>
      </c>
      <c r="D24" s="45" t="s">
        <v>88</v>
      </c>
      <c r="E24" s="48" t="s">
        <v>36</v>
      </c>
      <c r="F24" s="46"/>
    </row>
    <row r="25" spans="1:6" ht="19.5" customHeight="1">
      <c r="A25" s="42">
        <v>20</v>
      </c>
      <c r="B25" s="43">
        <v>170</v>
      </c>
      <c r="C25" s="44">
        <v>1991</v>
      </c>
      <c r="D25" s="45" t="s">
        <v>148</v>
      </c>
      <c r="E25" s="48" t="s">
        <v>149</v>
      </c>
      <c r="F25" s="46"/>
    </row>
    <row r="26" spans="1:6" ht="19.5" customHeight="1">
      <c r="A26" s="42">
        <v>21</v>
      </c>
      <c r="B26" s="43">
        <v>171</v>
      </c>
      <c r="C26" s="44">
        <v>1991</v>
      </c>
      <c r="D26" s="45" t="s">
        <v>200</v>
      </c>
      <c r="E26" s="48" t="s">
        <v>135</v>
      </c>
      <c r="F26" s="46"/>
    </row>
    <row r="27" spans="1:6" ht="19.5" customHeight="1">
      <c r="A27" s="42">
        <v>22</v>
      </c>
      <c r="B27" s="43">
        <v>172</v>
      </c>
      <c r="C27" s="44">
        <v>1992</v>
      </c>
      <c r="D27" s="45" t="s">
        <v>136</v>
      </c>
      <c r="E27" s="48" t="s">
        <v>135</v>
      </c>
      <c r="F27" s="46"/>
    </row>
    <row r="28" spans="1:6" ht="19.5" customHeight="1">
      <c r="A28" s="42">
        <v>23</v>
      </c>
      <c r="B28" s="43">
        <v>173</v>
      </c>
      <c r="C28" s="44">
        <v>1992</v>
      </c>
      <c r="D28" s="45" t="s">
        <v>137</v>
      </c>
      <c r="E28" s="48" t="s">
        <v>135</v>
      </c>
      <c r="F28" s="46"/>
    </row>
    <row r="29" spans="1:6" ht="19.5" customHeight="1">
      <c r="A29" s="42">
        <v>24</v>
      </c>
      <c r="B29" s="43">
        <v>174</v>
      </c>
      <c r="C29" s="44">
        <v>1992</v>
      </c>
      <c r="D29" s="45" t="s">
        <v>138</v>
      </c>
      <c r="E29" s="48" t="s">
        <v>135</v>
      </c>
      <c r="F29" s="46"/>
    </row>
    <row r="30" spans="1:6" ht="19.5" customHeight="1">
      <c r="A30" s="42">
        <v>25</v>
      </c>
      <c r="B30" s="43">
        <v>175</v>
      </c>
      <c r="C30" s="44">
        <v>1991</v>
      </c>
      <c r="D30" s="45" t="s">
        <v>139</v>
      </c>
      <c r="E30" s="48" t="s">
        <v>135</v>
      </c>
      <c r="F30" s="46"/>
    </row>
    <row r="31" spans="1:6" ht="19.5" customHeight="1">
      <c r="A31" s="42">
        <v>26</v>
      </c>
      <c r="B31" s="43">
        <v>176</v>
      </c>
      <c r="C31" s="44">
        <v>1992</v>
      </c>
      <c r="D31" s="45" t="s">
        <v>140</v>
      </c>
      <c r="E31" s="48" t="s">
        <v>135</v>
      </c>
      <c r="F31" s="46"/>
    </row>
    <row r="32" spans="1:6" ht="19.5" customHeight="1">
      <c r="A32" s="42">
        <v>27</v>
      </c>
      <c r="B32" s="43">
        <v>177</v>
      </c>
      <c r="C32" s="44">
        <v>1993</v>
      </c>
      <c r="D32" s="45" t="s">
        <v>141</v>
      </c>
      <c r="E32" s="48" t="s">
        <v>135</v>
      </c>
      <c r="F32" s="46"/>
    </row>
    <row r="33" spans="1:6" ht="19.5" customHeight="1">
      <c r="A33" s="42">
        <v>28</v>
      </c>
      <c r="B33" s="43">
        <v>178</v>
      </c>
      <c r="C33" s="44">
        <v>1993</v>
      </c>
      <c r="D33" s="45" t="s">
        <v>142</v>
      </c>
      <c r="E33" s="48" t="s">
        <v>143</v>
      </c>
      <c r="F33" s="46"/>
    </row>
    <row r="34" spans="1:6" ht="19.5" customHeight="1">
      <c r="A34" s="42">
        <v>29</v>
      </c>
      <c r="B34" s="43">
        <v>179</v>
      </c>
      <c r="C34" s="44">
        <v>1991</v>
      </c>
      <c r="D34" s="45" t="s">
        <v>104</v>
      </c>
      <c r="E34" s="48" t="s">
        <v>105</v>
      </c>
      <c r="F34" s="46"/>
    </row>
    <row r="35" spans="1:6" ht="19.5" customHeight="1">
      <c r="A35" s="42">
        <v>30</v>
      </c>
      <c r="B35" s="43">
        <v>180</v>
      </c>
      <c r="C35" s="44">
        <v>1992</v>
      </c>
      <c r="D35" s="45" t="s">
        <v>106</v>
      </c>
      <c r="E35" s="48" t="s">
        <v>105</v>
      </c>
      <c r="F35" s="46"/>
    </row>
    <row r="36" spans="1:6" ht="19.5" customHeight="1">
      <c r="A36" s="42">
        <v>31</v>
      </c>
      <c r="B36" s="43">
        <v>181</v>
      </c>
      <c r="C36" s="44">
        <v>1993</v>
      </c>
      <c r="D36" s="45" t="s">
        <v>145</v>
      </c>
      <c r="E36" s="48" t="s">
        <v>146</v>
      </c>
      <c r="F36" s="46"/>
    </row>
    <row r="37" spans="1:6" ht="19.5" customHeight="1">
      <c r="A37" s="42">
        <v>32</v>
      </c>
      <c r="B37" s="43">
        <v>182</v>
      </c>
      <c r="C37" s="44">
        <v>1994</v>
      </c>
      <c r="D37" s="45" t="s">
        <v>147</v>
      </c>
      <c r="E37" s="48" t="s">
        <v>146</v>
      </c>
      <c r="F37" s="46"/>
    </row>
    <row r="38" spans="1:6" ht="19.5" customHeight="1">
      <c r="A38" s="42">
        <v>33</v>
      </c>
      <c r="B38" s="43">
        <v>183</v>
      </c>
      <c r="C38" s="44">
        <v>1993</v>
      </c>
      <c r="D38" s="45" t="s">
        <v>111</v>
      </c>
      <c r="E38" s="48" t="s">
        <v>52</v>
      </c>
      <c r="F38" s="46"/>
    </row>
    <row r="39" spans="1:6" ht="19.5" customHeight="1">
      <c r="A39" s="42">
        <v>34</v>
      </c>
      <c r="B39" s="43">
        <v>184</v>
      </c>
      <c r="C39" s="44">
        <v>1991</v>
      </c>
      <c r="D39" s="45" t="s">
        <v>112</v>
      </c>
      <c r="E39" s="48" t="s">
        <v>52</v>
      </c>
      <c r="F39" s="46"/>
    </row>
    <row r="40" spans="1:6" ht="19.5" customHeight="1">
      <c r="A40" s="42">
        <v>35</v>
      </c>
      <c r="B40" s="43">
        <v>185</v>
      </c>
      <c r="C40" s="44">
        <v>1991</v>
      </c>
      <c r="D40" s="45" t="s">
        <v>107</v>
      </c>
      <c r="E40" s="48" t="s">
        <v>50</v>
      </c>
      <c r="F40" s="46"/>
    </row>
    <row r="41" spans="1:6" ht="19.5" customHeight="1">
      <c r="A41" s="42">
        <v>36</v>
      </c>
      <c r="B41" s="43">
        <v>186</v>
      </c>
      <c r="C41" s="44">
        <v>1992</v>
      </c>
      <c r="D41" s="45" t="s">
        <v>108</v>
      </c>
      <c r="E41" s="48" t="s">
        <v>50</v>
      </c>
      <c r="F41" s="46"/>
    </row>
    <row r="42" spans="1:6" ht="19.5" customHeight="1">
      <c r="A42" s="42">
        <v>37</v>
      </c>
      <c r="B42" s="43">
        <v>187</v>
      </c>
      <c r="C42" s="44">
        <v>1992</v>
      </c>
      <c r="D42" s="45" t="s">
        <v>102</v>
      </c>
      <c r="E42" s="48" t="s">
        <v>103</v>
      </c>
      <c r="F42" s="46"/>
    </row>
    <row r="43" spans="1:6" ht="19.5" customHeight="1">
      <c r="A43" s="42">
        <v>38</v>
      </c>
      <c r="B43" s="43">
        <v>188</v>
      </c>
      <c r="C43" s="44">
        <v>1991</v>
      </c>
      <c r="D43" s="45" t="s">
        <v>150</v>
      </c>
      <c r="E43" s="48" t="s">
        <v>151</v>
      </c>
      <c r="F43" s="46"/>
    </row>
    <row r="44" spans="1:6" ht="19.5" customHeight="1">
      <c r="A44" s="42">
        <v>39</v>
      </c>
      <c r="B44" s="43">
        <v>189</v>
      </c>
      <c r="C44" s="44">
        <v>1992</v>
      </c>
      <c r="D44" s="45" t="s">
        <v>132</v>
      </c>
      <c r="E44" s="48" t="s">
        <v>59</v>
      </c>
      <c r="F44" s="46"/>
    </row>
    <row r="45" spans="1:6" ht="19.5" customHeight="1">
      <c r="A45" s="42">
        <v>40</v>
      </c>
      <c r="B45" s="43">
        <v>190</v>
      </c>
      <c r="C45" s="44">
        <v>1991</v>
      </c>
      <c r="D45" s="45" t="s">
        <v>89</v>
      </c>
      <c r="E45" s="48" t="s">
        <v>90</v>
      </c>
      <c r="F45" s="46"/>
    </row>
    <row r="46" spans="1:6" ht="19.5" customHeight="1">
      <c r="A46" s="42">
        <v>41</v>
      </c>
      <c r="B46" s="43">
        <v>191</v>
      </c>
      <c r="C46" s="44">
        <v>1992</v>
      </c>
      <c r="D46" s="45" t="s">
        <v>91</v>
      </c>
      <c r="E46" s="48" t="s">
        <v>90</v>
      </c>
      <c r="F46" s="46"/>
    </row>
    <row r="47" spans="1:6" ht="19.5" customHeight="1">
      <c r="A47" s="42">
        <v>42</v>
      </c>
      <c r="B47" s="43">
        <v>192</v>
      </c>
      <c r="C47" s="44">
        <v>1992</v>
      </c>
      <c r="D47" s="45" t="s">
        <v>92</v>
      </c>
      <c r="E47" s="48" t="s">
        <v>90</v>
      </c>
      <c r="F47" s="46"/>
    </row>
    <row r="48" spans="1:6" ht="19.5" customHeight="1">
      <c r="A48" s="42">
        <v>43</v>
      </c>
      <c r="B48" s="43">
        <v>193</v>
      </c>
      <c r="C48" s="44">
        <v>1993</v>
      </c>
      <c r="D48" s="45" t="s">
        <v>93</v>
      </c>
      <c r="E48" s="48" t="s">
        <v>90</v>
      </c>
      <c r="F48" s="46"/>
    </row>
    <row r="49" spans="1:6" ht="19.5" customHeight="1">
      <c r="A49" s="42">
        <v>44</v>
      </c>
      <c r="B49" s="43">
        <v>194</v>
      </c>
      <c r="C49" s="44">
        <v>1993</v>
      </c>
      <c r="D49" s="45" t="s">
        <v>94</v>
      </c>
      <c r="E49" s="48" t="s">
        <v>90</v>
      </c>
      <c r="F49" s="46"/>
    </row>
    <row r="50" spans="1:6" ht="19.5" customHeight="1">
      <c r="A50" s="42">
        <v>45</v>
      </c>
      <c r="B50" s="43">
        <v>195</v>
      </c>
      <c r="C50" s="44">
        <v>1994</v>
      </c>
      <c r="D50" s="45" t="s">
        <v>95</v>
      </c>
      <c r="E50" s="48" t="s">
        <v>90</v>
      </c>
      <c r="F50" s="46"/>
    </row>
    <row r="51" spans="1:6" ht="19.5" customHeight="1">
      <c r="A51" s="42">
        <v>46</v>
      </c>
      <c r="B51" s="43">
        <v>196</v>
      </c>
      <c r="C51" s="44">
        <v>1992</v>
      </c>
      <c r="D51" s="45" t="s">
        <v>96</v>
      </c>
      <c r="E51" s="48" t="s">
        <v>90</v>
      </c>
      <c r="F51" s="46"/>
    </row>
    <row r="52" spans="1:6" ht="19.5" customHeight="1">
      <c r="A52" s="42">
        <v>47</v>
      </c>
      <c r="B52" s="43">
        <v>197</v>
      </c>
      <c r="C52" s="44">
        <v>1994</v>
      </c>
      <c r="D52" s="45" t="s">
        <v>97</v>
      </c>
      <c r="E52" s="48" t="s">
        <v>90</v>
      </c>
      <c r="F52" s="46"/>
    </row>
    <row r="53" spans="1:6" ht="19.5" customHeight="1">
      <c r="A53" s="42">
        <v>48</v>
      </c>
      <c r="B53" s="43">
        <v>198</v>
      </c>
      <c r="C53" s="44">
        <v>1993</v>
      </c>
      <c r="D53" s="45" t="s">
        <v>153</v>
      </c>
      <c r="E53" s="48" t="s">
        <v>154</v>
      </c>
      <c r="F53" s="46"/>
    </row>
    <row r="54" spans="1:6" ht="19.5" customHeight="1">
      <c r="A54" s="42">
        <v>49</v>
      </c>
      <c r="B54" s="43">
        <v>199</v>
      </c>
      <c r="C54" s="44">
        <v>1992</v>
      </c>
      <c r="D54" s="45" t="s">
        <v>155</v>
      </c>
      <c r="E54" s="48" t="s">
        <v>154</v>
      </c>
      <c r="F54" s="46"/>
    </row>
    <row r="55" spans="1:6" ht="19.5" customHeight="1">
      <c r="A55" s="42">
        <v>50</v>
      </c>
      <c r="B55" s="43">
        <v>200</v>
      </c>
      <c r="C55" s="44">
        <v>1991</v>
      </c>
      <c r="D55" s="45" t="s">
        <v>156</v>
      </c>
      <c r="E55" s="48" t="s">
        <v>154</v>
      </c>
      <c r="F55" s="46"/>
    </row>
    <row r="56" spans="1:6" ht="19.5" customHeight="1">
      <c r="A56" s="42">
        <v>51</v>
      </c>
      <c r="B56" s="43">
        <v>201</v>
      </c>
      <c r="C56" s="44">
        <v>1991</v>
      </c>
      <c r="D56" s="45" t="s">
        <v>157</v>
      </c>
      <c r="E56" s="48" t="s">
        <v>154</v>
      </c>
      <c r="F56" s="46"/>
    </row>
    <row r="57" spans="1:6" ht="19.5" customHeight="1">
      <c r="A57" s="42">
        <v>52</v>
      </c>
      <c r="B57" s="43">
        <v>202</v>
      </c>
      <c r="C57" s="44">
        <v>1992</v>
      </c>
      <c r="D57" s="45" t="s">
        <v>158</v>
      </c>
      <c r="E57" s="48" t="s">
        <v>154</v>
      </c>
      <c r="F57" s="46"/>
    </row>
    <row r="58" spans="1:6" ht="19.5" customHeight="1">
      <c r="A58" s="42">
        <v>53</v>
      </c>
      <c r="B58" s="43">
        <v>203</v>
      </c>
      <c r="C58" s="44">
        <v>1994</v>
      </c>
      <c r="D58" s="45" t="s">
        <v>159</v>
      </c>
      <c r="E58" s="48" t="s">
        <v>154</v>
      </c>
      <c r="F58" s="46"/>
    </row>
    <row r="59" spans="1:6" ht="19.5" customHeight="1">
      <c r="A59" s="42">
        <v>54</v>
      </c>
      <c r="B59" s="43">
        <v>204</v>
      </c>
      <c r="C59" s="44">
        <v>1993</v>
      </c>
      <c r="D59" s="45" t="s">
        <v>160</v>
      </c>
      <c r="E59" s="48" t="s">
        <v>154</v>
      </c>
      <c r="F59" s="46"/>
    </row>
    <row r="60" spans="1:6" ht="19.5" customHeight="1">
      <c r="A60" s="42">
        <v>55</v>
      </c>
      <c r="B60" s="43">
        <v>205</v>
      </c>
      <c r="C60" s="44">
        <v>1994</v>
      </c>
      <c r="D60" s="45" t="s">
        <v>161</v>
      </c>
      <c r="E60" s="48" t="s">
        <v>154</v>
      </c>
      <c r="F60" s="46"/>
    </row>
    <row r="61" spans="1:6" ht="19.5" customHeight="1">
      <c r="A61" s="42">
        <v>56</v>
      </c>
      <c r="B61" s="43">
        <v>206</v>
      </c>
      <c r="C61" s="44">
        <v>1994</v>
      </c>
      <c r="D61" s="45" t="s">
        <v>162</v>
      </c>
      <c r="E61" s="48" t="s">
        <v>154</v>
      </c>
      <c r="F61" s="46"/>
    </row>
    <row r="62" spans="1:6" ht="19.5" customHeight="1">
      <c r="A62" s="42">
        <v>57</v>
      </c>
      <c r="B62" s="43">
        <v>207</v>
      </c>
      <c r="C62" s="44">
        <v>1993</v>
      </c>
      <c r="D62" s="45" t="s">
        <v>163</v>
      </c>
      <c r="E62" s="48" t="s">
        <v>154</v>
      </c>
      <c r="F62" s="46"/>
    </row>
    <row r="63" spans="1:6" ht="19.5" customHeight="1">
      <c r="A63" s="42">
        <v>58</v>
      </c>
      <c r="B63" s="43">
        <v>208</v>
      </c>
      <c r="C63" s="44">
        <v>1992</v>
      </c>
      <c r="D63" s="45" t="s">
        <v>113</v>
      </c>
      <c r="E63" s="48" t="s">
        <v>114</v>
      </c>
      <c r="F63" s="46"/>
    </row>
    <row r="64" spans="1:6" ht="19.5" customHeight="1">
      <c r="A64" s="42">
        <v>59</v>
      </c>
      <c r="B64" s="43">
        <v>209</v>
      </c>
      <c r="C64" s="44">
        <v>1994</v>
      </c>
      <c r="D64" s="45" t="s">
        <v>115</v>
      </c>
      <c r="E64" s="48" t="s">
        <v>114</v>
      </c>
      <c r="F64" s="46"/>
    </row>
    <row r="65" spans="1:6" ht="19.5" customHeight="1">
      <c r="A65" s="42">
        <v>60</v>
      </c>
      <c r="B65" s="43">
        <v>210</v>
      </c>
      <c r="C65" s="44">
        <v>1994</v>
      </c>
      <c r="D65" s="45" t="s">
        <v>116</v>
      </c>
      <c r="E65" s="48" t="s">
        <v>114</v>
      </c>
      <c r="F65" s="46"/>
    </row>
    <row r="66" spans="1:6" ht="19.5" customHeight="1">
      <c r="A66" s="42">
        <v>61</v>
      </c>
      <c r="B66" s="43">
        <v>211</v>
      </c>
      <c r="C66" s="44">
        <v>1994</v>
      </c>
      <c r="D66" s="45" t="s">
        <v>117</v>
      </c>
      <c r="E66" s="48" t="s">
        <v>114</v>
      </c>
      <c r="F66" s="46"/>
    </row>
    <row r="67" spans="1:6" ht="19.5" customHeight="1">
      <c r="A67" s="42">
        <v>62</v>
      </c>
      <c r="B67" s="43">
        <v>212</v>
      </c>
      <c r="C67" s="44">
        <v>1993</v>
      </c>
      <c r="D67" s="45" t="s">
        <v>118</v>
      </c>
      <c r="E67" s="48" t="s">
        <v>114</v>
      </c>
      <c r="F67" s="46"/>
    </row>
    <row r="68" spans="1:6" ht="19.5" customHeight="1">
      <c r="A68" s="42">
        <v>63</v>
      </c>
      <c r="B68" s="43">
        <v>213</v>
      </c>
      <c r="C68" s="44">
        <v>1993</v>
      </c>
      <c r="D68" s="45" t="s">
        <v>121</v>
      </c>
      <c r="E68" s="48" t="s">
        <v>114</v>
      </c>
      <c r="F68" s="46"/>
    </row>
    <row r="69" spans="1:6" ht="19.5" customHeight="1">
      <c r="A69" s="42">
        <v>64</v>
      </c>
      <c r="B69" s="43">
        <v>214</v>
      </c>
      <c r="C69" s="44">
        <v>1992</v>
      </c>
      <c r="D69" s="45" t="s">
        <v>119</v>
      </c>
      <c r="E69" s="48" t="s">
        <v>120</v>
      </c>
      <c r="F69" s="46"/>
    </row>
    <row r="70" spans="1:6" ht="19.5" customHeight="1">
      <c r="A70" s="42">
        <v>65</v>
      </c>
      <c r="B70" s="43">
        <v>215</v>
      </c>
      <c r="C70" s="44">
        <v>1993</v>
      </c>
      <c r="D70" s="45" t="s">
        <v>33</v>
      </c>
      <c r="E70" s="48" t="s">
        <v>120</v>
      </c>
      <c r="F70" s="46"/>
    </row>
    <row r="71" spans="1:6" ht="19.5" customHeight="1">
      <c r="A71" s="42">
        <v>66</v>
      </c>
      <c r="B71" s="43">
        <v>216</v>
      </c>
      <c r="C71" s="44">
        <v>1991</v>
      </c>
      <c r="D71" s="45" t="s">
        <v>122</v>
      </c>
      <c r="E71" s="48" t="s">
        <v>120</v>
      </c>
      <c r="F71" s="46"/>
    </row>
    <row r="72" spans="1:6" ht="19.5" customHeight="1">
      <c r="A72" s="42">
        <v>67</v>
      </c>
      <c r="B72" s="43">
        <v>217</v>
      </c>
      <c r="C72" s="44">
        <v>1992</v>
      </c>
      <c r="D72" s="45" t="s">
        <v>123</v>
      </c>
      <c r="E72" s="48" t="s">
        <v>120</v>
      </c>
      <c r="F72" s="46"/>
    </row>
    <row r="73" spans="1:6" ht="19.5" customHeight="1">
      <c r="A73" s="42">
        <v>68</v>
      </c>
      <c r="B73" s="43">
        <v>218</v>
      </c>
      <c r="C73" s="44">
        <v>1992</v>
      </c>
      <c r="D73" s="45" t="s">
        <v>144</v>
      </c>
      <c r="E73" s="48" t="s">
        <v>68</v>
      </c>
      <c r="F73" s="46"/>
    </row>
    <row r="74" spans="1:6" ht="19.5" customHeight="1">
      <c r="A74" s="42">
        <v>69</v>
      </c>
      <c r="B74" s="43">
        <v>219</v>
      </c>
      <c r="C74" s="44">
        <v>1992</v>
      </c>
      <c r="D74" s="45" t="s">
        <v>124</v>
      </c>
      <c r="E74" s="48" t="s">
        <v>61</v>
      </c>
      <c r="F74" s="46"/>
    </row>
    <row r="75" spans="1:6" ht="19.5" customHeight="1">
      <c r="A75" s="42">
        <v>70</v>
      </c>
      <c r="B75" s="43">
        <v>220</v>
      </c>
      <c r="C75" s="44">
        <v>1992</v>
      </c>
      <c r="D75" s="45" t="s">
        <v>125</v>
      </c>
      <c r="E75" s="48" t="s">
        <v>61</v>
      </c>
      <c r="F75" s="46"/>
    </row>
    <row r="76" spans="1:6" ht="19.5" customHeight="1">
      <c r="A76" s="42">
        <v>71</v>
      </c>
      <c r="B76" s="43">
        <v>221</v>
      </c>
      <c r="C76" s="44">
        <v>1992</v>
      </c>
      <c r="D76" s="45" t="s">
        <v>126</v>
      </c>
      <c r="E76" s="48" t="s">
        <v>61</v>
      </c>
      <c r="F76" s="46"/>
    </row>
    <row r="77" spans="1:6" ht="19.5" customHeight="1">
      <c r="A77" s="42">
        <v>72</v>
      </c>
      <c r="B77" s="43">
        <v>222</v>
      </c>
      <c r="C77" s="44">
        <v>1991</v>
      </c>
      <c r="D77" s="45" t="s">
        <v>127</v>
      </c>
      <c r="E77" s="48" t="s">
        <v>61</v>
      </c>
      <c r="F77" s="46"/>
    </row>
    <row r="78" spans="1:6" ht="19.5" customHeight="1">
      <c r="A78" s="42">
        <v>73</v>
      </c>
      <c r="B78" s="43">
        <v>223</v>
      </c>
      <c r="C78" s="44">
        <v>1991</v>
      </c>
      <c r="D78" s="45" t="s">
        <v>128</v>
      </c>
      <c r="E78" s="48" t="s">
        <v>61</v>
      </c>
      <c r="F78" s="46"/>
    </row>
    <row r="79" spans="1:6" ht="19.5" customHeight="1">
      <c r="A79" s="42">
        <v>74</v>
      </c>
      <c r="B79" s="43">
        <v>224</v>
      </c>
      <c r="C79" s="44">
        <v>1994</v>
      </c>
      <c r="D79" s="45" t="s">
        <v>129</v>
      </c>
      <c r="E79" s="48" t="s">
        <v>61</v>
      </c>
      <c r="F79" s="46"/>
    </row>
    <row r="80" spans="1:6" ht="19.5" customHeight="1">
      <c r="A80" s="42">
        <v>75</v>
      </c>
      <c r="B80" s="43">
        <v>225</v>
      </c>
      <c r="C80" s="44">
        <v>1993</v>
      </c>
      <c r="D80" s="45" t="s">
        <v>130</v>
      </c>
      <c r="E80" s="48" t="s">
        <v>61</v>
      </c>
      <c r="F80" s="46"/>
    </row>
    <row r="81" spans="1:6" ht="19.5" customHeight="1">
      <c r="A81" s="42">
        <v>76</v>
      </c>
      <c r="B81" s="43">
        <v>226</v>
      </c>
      <c r="C81" s="44">
        <v>1991</v>
      </c>
      <c r="D81" s="45" t="s">
        <v>131</v>
      </c>
      <c r="E81" s="48" t="s">
        <v>61</v>
      </c>
      <c r="F81" s="46"/>
    </row>
    <row r="82" spans="1:6" ht="19.5" customHeight="1">
      <c r="A82" s="42">
        <v>77</v>
      </c>
      <c r="B82" s="43"/>
      <c r="C82" s="44"/>
      <c r="D82" s="45"/>
      <c r="E82" s="48"/>
      <c r="F82" s="46"/>
    </row>
    <row r="83" spans="1:6" ht="19.5" customHeight="1">
      <c r="A83" s="42">
        <v>78</v>
      </c>
      <c r="B83" s="43"/>
      <c r="C83" s="44"/>
      <c r="D83" s="45"/>
      <c r="E83" s="48"/>
      <c r="F83" s="46"/>
    </row>
    <row r="84" spans="1:6" ht="19.5" customHeight="1">
      <c r="A84" s="42">
        <v>79</v>
      </c>
      <c r="B84" s="43"/>
      <c r="C84" s="44"/>
      <c r="D84" s="45"/>
      <c r="E84" s="48"/>
      <c r="F84" s="46"/>
    </row>
    <row r="85" spans="1:6" ht="19.5" customHeight="1">
      <c r="A85" s="42">
        <v>80</v>
      </c>
      <c r="B85" s="43"/>
      <c r="C85" s="44"/>
      <c r="D85" s="45"/>
      <c r="E85" s="48"/>
      <c r="F85" s="46"/>
    </row>
  </sheetData>
  <sheetProtection/>
  <mergeCells count="5">
    <mergeCell ref="A1:F1"/>
    <mergeCell ref="A2:F2"/>
    <mergeCell ref="A3:F3"/>
    <mergeCell ref="A4:D4"/>
    <mergeCell ref="E4:F4"/>
  </mergeCells>
  <printOptions horizontalCentered="1"/>
  <pageMargins left="0.3937007874015748" right="0.1968503937007874" top="0.33" bottom="0.34" header="0.15748031496062992" footer="0.15748031496062992"/>
  <pageSetup horizontalDpi="300" verticalDpi="300" orientation="portrait" scale="86" r:id="rId2"/>
  <headerFooter alignWithMargins="0">
    <oddFooter>&amp;C&amp;P</oddFooter>
  </headerFooter>
  <rowBreaks count="1" manualBreakCount="1">
    <brk id="41" max="5" man="1"/>
  </rowBreaks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H82"/>
  <sheetViews>
    <sheetView zoomScaleSheetLayoutView="100" workbookViewId="0" topLeftCell="A1">
      <selection activeCell="J13" sqref="J13"/>
    </sheetView>
  </sheetViews>
  <sheetFormatPr defaultColWidth="9.00390625" defaultRowHeight="12.75"/>
  <cols>
    <col min="1" max="1" width="7.625" style="15" customWidth="1"/>
    <col min="2" max="2" width="8.375" style="15" customWidth="1"/>
    <col min="3" max="3" width="10.75390625" style="15" customWidth="1"/>
    <col min="4" max="4" width="24.375" style="9" customWidth="1"/>
    <col min="5" max="5" width="28.875" style="9" customWidth="1"/>
    <col min="6" max="6" width="14.375" style="9" customWidth="1"/>
    <col min="7" max="7" width="9.125" style="15" hidden="1" customWidth="1"/>
    <col min="8" max="16384" width="9.125" style="9" customWidth="1"/>
  </cols>
  <sheetData>
    <row r="1" spans="1:6" ht="54.75" customHeight="1">
      <c r="A1" s="121" t="str">
        <f>('Yarışma Sonuçları'!A1:C1)</f>
        <v>4. AROMA DAĞ KOŞUSU TÜRKİYE ŞAMPİYONASI
</v>
      </c>
      <c r="B1" s="122"/>
      <c r="C1" s="122"/>
      <c r="D1" s="122"/>
      <c r="E1" s="122"/>
      <c r="F1" s="122"/>
    </row>
    <row r="2" spans="1:7" ht="22.5" customHeight="1">
      <c r="A2" s="117" t="str">
        <f>('Yarışma Sonuçları'!A2:C2)</f>
        <v>AKSEKİ - ANTALYA</v>
      </c>
      <c r="B2" s="117"/>
      <c r="C2" s="117"/>
      <c r="D2" s="117"/>
      <c r="E2" s="117"/>
      <c r="F2" s="117"/>
      <c r="G2" s="9"/>
    </row>
    <row r="3" spans="1:8" ht="18" customHeight="1">
      <c r="A3" s="118">
        <f>('Yarışma Sonuçları'!A4:C4)</f>
        <v>40342</v>
      </c>
      <c r="B3" s="118"/>
      <c r="C3" s="118"/>
      <c r="D3" s="118"/>
      <c r="E3" s="118"/>
      <c r="F3" s="118"/>
      <c r="G3" s="27"/>
      <c r="H3" s="27"/>
    </row>
    <row r="4" spans="1:7" ht="20.25" customHeight="1">
      <c r="A4" s="130" t="s">
        <v>22</v>
      </c>
      <c r="B4" s="130"/>
      <c r="C4" s="130"/>
      <c r="D4" s="130"/>
      <c r="E4" s="124" t="s">
        <v>13</v>
      </c>
      <c r="F4" s="124"/>
      <c r="G4" s="9"/>
    </row>
    <row r="5" spans="1:7" s="13" customFormat="1" ht="38.25" customHeight="1">
      <c r="A5" s="10" t="s">
        <v>0</v>
      </c>
      <c r="B5" s="10" t="s">
        <v>1</v>
      </c>
      <c r="C5" s="10" t="s">
        <v>2</v>
      </c>
      <c r="D5" s="12" t="s">
        <v>3</v>
      </c>
      <c r="E5" s="12" t="s">
        <v>25</v>
      </c>
      <c r="F5" s="12" t="s">
        <v>4</v>
      </c>
      <c r="G5" s="17"/>
    </row>
    <row r="6" spans="1:7" ht="17.25" customHeight="1">
      <c r="A6" s="14">
        <f aca="true" t="shared" si="0" ref="A6:A60">IF(B6&lt;&gt;0,G6," ")</f>
        <v>1</v>
      </c>
      <c r="B6" s="18">
        <v>170</v>
      </c>
      <c r="C6" s="30">
        <f>VLOOKUP(B6,'Genç Erkek 8.100 Start Liste'!$B$6:$C$90,2,0)</f>
        <v>1991</v>
      </c>
      <c r="D6" s="19" t="str">
        <f>VLOOKUP(B6,'Genç Erkek 8.100 Start Liste'!$B$6:$D$90,3,0)</f>
        <v>MEHMET ŞİREN ERDOĞAN</v>
      </c>
      <c r="E6" s="19" t="str">
        <f>VLOOKUP(B6,'Genç Erkek 8.100 Start Liste'!$B$6:$E$90,4,0)</f>
        <v>BURSA</v>
      </c>
      <c r="F6" s="103">
        <v>3430</v>
      </c>
      <c r="G6" s="20">
        <v>1</v>
      </c>
    </row>
    <row r="7" spans="1:7" s="24" customFormat="1" ht="17.25" customHeight="1">
      <c r="A7" s="21">
        <f t="shared" si="0"/>
        <v>2</v>
      </c>
      <c r="B7" s="22">
        <v>153</v>
      </c>
      <c r="C7" s="96">
        <f>VLOOKUP(B7,'Genç Erkek 8.100 Start Liste'!$B$6:$C$90,2,0)</f>
        <v>1994</v>
      </c>
      <c r="D7" s="97" t="str">
        <f>VLOOKUP(B7,'Genç Erkek 8.100 Start Liste'!$B$6:$D$90,3,0)</f>
        <v>SEBAHATTİN YILDIRIMCI</v>
      </c>
      <c r="E7" s="97" t="str">
        <f>VLOOKUP(B7,'Genç Erkek 8.100 Start Liste'!$B$6:$E$90,4,0)</f>
        <v>AĞRI</v>
      </c>
      <c r="F7" s="104">
        <v>3447</v>
      </c>
      <c r="G7" s="23">
        <v>2</v>
      </c>
    </row>
    <row r="8" spans="1:7" ht="17.25" customHeight="1">
      <c r="A8" s="21">
        <f t="shared" si="0"/>
        <v>3</v>
      </c>
      <c r="B8" s="25">
        <v>157</v>
      </c>
      <c r="C8" s="96">
        <f>VLOOKUP(B8,'Genç Erkek 8.100 Start Liste'!$B$6:$C$90,2,0)</f>
        <v>1991</v>
      </c>
      <c r="D8" s="97" t="str">
        <f>VLOOKUP(B8,'Genç Erkek 8.100 Start Liste'!$B$6:$D$90,3,0)</f>
        <v>HÜSEYİN PAK</v>
      </c>
      <c r="E8" s="97" t="str">
        <f>VLOOKUP(B8,'Genç Erkek 8.100 Start Liste'!$B$6:$E$90,4,0)</f>
        <v>ANKARA</v>
      </c>
      <c r="F8" s="104">
        <v>3455</v>
      </c>
      <c r="G8" s="20">
        <v>3</v>
      </c>
    </row>
    <row r="9" spans="1:7" ht="17.25" customHeight="1">
      <c r="A9" s="21">
        <f t="shared" si="0"/>
        <v>4</v>
      </c>
      <c r="B9" s="25">
        <v>165</v>
      </c>
      <c r="C9" s="96">
        <f>VLOOKUP(B9,'Genç Erkek 8.100 Start Liste'!$B$6:$C$90,2,0)</f>
        <v>1993</v>
      </c>
      <c r="D9" s="97" t="str">
        <f>VLOOKUP(B9,'Genç Erkek 8.100 Start Liste'!$B$6:$D$90,3,0)</f>
        <v>SÖNMEZ DAĞ</v>
      </c>
      <c r="E9" s="97" t="str">
        <f>VLOOKUP(B9,'Genç Erkek 8.100 Start Liste'!$B$6:$E$90,4,0)</f>
        <v>BİTLİS</v>
      </c>
      <c r="F9" s="104">
        <v>3511</v>
      </c>
      <c r="G9" s="23">
        <v>4</v>
      </c>
    </row>
    <row r="10" spans="1:7" ht="17.25" customHeight="1">
      <c r="A10" s="21">
        <f t="shared" si="0"/>
        <v>5</v>
      </c>
      <c r="B10" s="25">
        <v>198</v>
      </c>
      <c r="C10" s="96">
        <f>VLOOKUP(B10,'Genç Erkek 8.100 Start Liste'!$B$6:$C$90,2,0)</f>
        <v>1993</v>
      </c>
      <c r="D10" s="97" t="str">
        <f>VLOOKUP(B10,'Genç Erkek 8.100 Start Liste'!$B$6:$D$90,3,0)</f>
        <v>MUSTAFA DEMİR</v>
      </c>
      <c r="E10" s="97" t="str">
        <f>VLOOKUP(B10,'Genç Erkek 8.100 Start Liste'!$B$6:$E$90,4,0)</f>
        <v>NEVŞEHİR</v>
      </c>
      <c r="F10" s="104">
        <v>3529</v>
      </c>
      <c r="G10" s="20">
        <v>5</v>
      </c>
    </row>
    <row r="11" spans="1:7" ht="17.25" customHeight="1">
      <c r="A11" s="21">
        <f t="shared" si="0"/>
        <v>6</v>
      </c>
      <c r="B11" s="25">
        <v>185</v>
      </c>
      <c r="C11" s="96">
        <f>VLOOKUP(B11,'Genç Erkek 8.100 Start Liste'!$B$6:$C$90,2,0)</f>
        <v>1991</v>
      </c>
      <c r="D11" s="97" t="str">
        <f>VLOOKUP(B11,'Genç Erkek 8.100 Start Liste'!$B$6:$D$90,3,0)</f>
        <v>AYKUT TAŞDEMİR</v>
      </c>
      <c r="E11" s="97" t="str">
        <f>VLOOKUP(B11,'Genç Erkek 8.100 Start Liste'!$B$6:$E$90,4,0)</f>
        <v>İSTANBUL</v>
      </c>
      <c r="F11" s="104">
        <v>3628</v>
      </c>
      <c r="G11" s="23">
        <v>6</v>
      </c>
    </row>
    <row r="12" spans="1:7" ht="17.25" customHeight="1">
      <c r="A12" s="21">
        <f t="shared" si="0"/>
        <v>7</v>
      </c>
      <c r="B12" s="25">
        <v>199</v>
      </c>
      <c r="C12" s="96">
        <f>VLOOKUP(B12,'Genç Erkek 8.100 Start Liste'!$B$6:$C$90,2,0)</f>
        <v>1992</v>
      </c>
      <c r="D12" s="97" t="str">
        <f>VLOOKUP(B12,'Genç Erkek 8.100 Start Liste'!$B$6:$D$90,3,0)</f>
        <v>SEMİH YILDIZ</v>
      </c>
      <c r="E12" s="97" t="str">
        <f>VLOOKUP(B12,'Genç Erkek 8.100 Start Liste'!$B$6:$E$90,4,0)</f>
        <v>NEVŞEHİR</v>
      </c>
      <c r="F12" s="104">
        <v>3630</v>
      </c>
      <c r="G12" s="20">
        <v>7</v>
      </c>
    </row>
    <row r="13" spans="1:7" ht="17.25" customHeight="1">
      <c r="A13" s="21">
        <f t="shared" si="0"/>
        <v>8</v>
      </c>
      <c r="B13" s="25">
        <v>178</v>
      </c>
      <c r="C13" s="96">
        <f>VLOOKUP(B13,'Genç Erkek 8.100 Start Liste'!$B$6:$C$90,2,0)</f>
        <v>1993</v>
      </c>
      <c r="D13" s="97" t="str">
        <f>VLOOKUP(B13,'Genç Erkek 8.100 Start Liste'!$B$6:$D$90,3,0)</f>
        <v>MAZLUM AYDEMİR</v>
      </c>
      <c r="E13" s="97" t="str">
        <f>VLOOKUP(B13,'Genç Erkek 8.100 Start Liste'!$B$6:$E$90,4,0)</f>
        <v>ELAZIĞ</v>
      </c>
      <c r="F13" s="104">
        <v>3634</v>
      </c>
      <c r="G13" s="23">
        <v>8</v>
      </c>
    </row>
    <row r="14" spans="1:7" ht="17.25" customHeight="1">
      <c r="A14" s="21">
        <f t="shared" si="0"/>
        <v>9</v>
      </c>
      <c r="B14" s="25">
        <v>154</v>
      </c>
      <c r="C14" s="96">
        <f>VLOOKUP(B14,'Genç Erkek 8.100 Start Liste'!$B$6:$C$90,2,0)</f>
        <v>1994</v>
      </c>
      <c r="D14" s="97" t="str">
        <f>VLOOKUP(B14,'Genç Erkek 8.100 Start Liste'!$B$6:$D$90,3,0)</f>
        <v>A.KERİM KADAN</v>
      </c>
      <c r="E14" s="97" t="str">
        <f>VLOOKUP(B14,'Genç Erkek 8.100 Start Liste'!$B$6:$E$90,4,0)</f>
        <v>AĞRI</v>
      </c>
      <c r="F14" s="104">
        <v>3650</v>
      </c>
      <c r="G14" s="20">
        <v>9</v>
      </c>
    </row>
    <row r="15" spans="1:7" ht="17.25" customHeight="1">
      <c r="A15" s="21">
        <f t="shared" si="0"/>
        <v>10</v>
      </c>
      <c r="B15" s="25">
        <v>161</v>
      </c>
      <c r="C15" s="96">
        <f>VLOOKUP(B15,'Genç Erkek 8.100 Start Liste'!$B$6:$C$90,2,0)</f>
        <v>1994</v>
      </c>
      <c r="D15" s="97" t="str">
        <f>VLOOKUP(B15,'Genç Erkek 8.100 Start Liste'!$B$6:$D$90,3,0)</f>
        <v>NAİF BOZKURT</v>
      </c>
      <c r="E15" s="97" t="str">
        <f>VLOOKUP(B15,'Genç Erkek 8.100 Start Liste'!$B$6:$E$90,4,0)</f>
        <v>BİTLİS</v>
      </c>
      <c r="F15" s="104">
        <v>3700</v>
      </c>
      <c r="G15" s="23">
        <v>10</v>
      </c>
    </row>
    <row r="16" spans="1:7" ht="17.25" customHeight="1">
      <c r="A16" s="21">
        <f t="shared" si="0"/>
        <v>11</v>
      </c>
      <c r="B16" s="25">
        <v>171</v>
      </c>
      <c r="C16" s="96">
        <f>VLOOKUP(B16,'Genç Erkek 8.100 Start Liste'!$B$6:$C$90,2,0)</f>
        <v>1991</v>
      </c>
      <c r="D16" s="97" t="str">
        <f>VLOOKUP(B16,'Genç Erkek 8.100 Start Liste'!$B$6:$D$90,3,0)</f>
        <v>EMRE KARADAY</v>
      </c>
      <c r="E16" s="97" t="str">
        <f>VLOOKUP(B16,'Genç Erkek 8.100 Start Liste'!$B$6:$E$90,4,0)</f>
        <v>DENİZLİ</v>
      </c>
      <c r="F16" s="104">
        <v>3729</v>
      </c>
      <c r="G16" s="20">
        <v>11</v>
      </c>
    </row>
    <row r="17" spans="1:7" ht="17.25" customHeight="1">
      <c r="A17" s="21">
        <f t="shared" si="0"/>
        <v>12</v>
      </c>
      <c r="B17" s="25">
        <v>155</v>
      </c>
      <c r="C17" s="96">
        <f>VLOOKUP(B17,'Genç Erkek 8.100 Start Liste'!$B$6:$C$90,2,0)</f>
        <v>1994</v>
      </c>
      <c r="D17" s="97" t="str">
        <f>VLOOKUP(B17,'Genç Erkek 8.100 Start Liste'!$B$6:$D$90,3,0)</f>
        <v>ADEM KARAGÖZ</v>
      </c>
      <c r="E17" s="97" t="str">
        <f>VLOOKUP(B17,'Genç Erkek 8.100 Start Liste'!$B$6:$E$90,4,0)</f>
        <v>AĞRI</v>
      </c>
      <c r="F17" s="104">
        <v>3730</v>
      </c>
      <c r="G17" s="23">
        <v>12</v>
      </c>
    </row>
    <row r="18" spans="1:7" ht="17.25" customHeight="1">
      <c r="A18" s="21">
        <f t="shared" si="0"/>
        <v>13</v>
      </c>
      <c r="B18" s="25">
        <v>180</v>
      </c>
      <c r="C18" s="96">
        <f>VLOOKUP(B18,'Genç Erkek 8.100 Start Liste'!$B$6:$C$90,2,0)</f>
        <v>1992</v>
      </c>
      <c r="D18" s="97" t="str">
        <f>VLOOKUP(B18,'Genç Erkek 8.100 Start Liste'!$B$6:$D$90,3,0)</f>
        <v>ÖNDER ÇELİK</v>
      </c>
      <c r="E18" s="97" t="str">
        <f>VLOOKUP(B18,'Genç Erkek 8.100 Start Liste'!$B$6:$E$90,4,0)</f>
        <v>ERZURUM</v>
      </c>
      <c r="F18" s="104">
        <v>3748</v>
      </c>
      <c r="G18" s="20">
        <v>13</v>
      </c>
    </row>
    <row r="19" spans="1:7" ht="17.25" customHeight="1">
      <c r="A19" s="21">
        <f t="shared" si="0"/>
        <v>14</v>
      </c>
      <c r="B19" s="25">
        <v>216</v>
      </c>
      <c r="C19" s="96">
        <f>VLOOKUP(B19,'Genç Erkek 8.100 Start Liste'!$B$6:$C$90,2,0)</f>
        <v>1991</v>
      </c>
      <c r="D19" s="97" t="str">
        <f>VLOOKUP(B19,'Genç Erkek 8.100 Start Liste'!$B$6:$D$90,3,0)</f>
        <v>KASIM ESEN</v>
      </c>
      <c r="E19" s="97" t="str">
        <f>VLOOKUP(B19,'Genç Erkek 8.100 Start Liste'!$B$6:$E$90,4,0)</f>
        <v>SİİRT</v>
      </c>
      <c r="F19" s="104">
        <v>3750</v>
      </c>
      <c r="G19" s="23">
        <v>14</v>
      </c>
    </row>
    <row r="20" spans="1:7" ht="17.25" customHeight="1">
      <c r="A20" s="21">
        <f t="shared" si="0"/>
        <v>15</v>
      </c>
      <c r="B20" s="25">
        <v>219</v>
      </c>
      <c r="C20" s="96">
        <f>VLOOKUP(B20,'Genç Erkek 8.100 Start Liste'!$B$6:$C$90,2,0)</f>
        <v>1992</v>
      </c>
      <c r="D20" s="97" t="str">
        <f>VLOOKUP(B20,'Genç Erkek 8.100 Start Liste'!$B$6:$D$90,3,0)</f>
        <v>ORHAN AVCI</v>
      </c>
      <c r="E20" s="97" t="str">
        <f>VLOOKUP(B20,'Genç Erkek 8.100 Start Liste'!$B$6:$E$90,4,0)</f>
        <v>VAN</v>
      </c>
      <c r="F20" s="104">
        <v>3800</v>
      </c>
      <c r="G20" s="20">
        <v>15</v>
      </c>
    </row>
    <row r="21" spans="1:7" ht="17.25" customHeight="1">
      <c r="A21" s="21">
        <f t="shared" si="0"/>
        <v>16</v>
      </c>
      <c r="B21" s="25">
        <v>189</v>
      </c>
      <c r="C21" s="96">
        <f>VLOOKUP(B21,'Genç Erkek 8.100 Start Liste'!$B$6:$C$90,2,0)</f>
        <v>1992</v>
      </c>
      <c r="D21" s="97" t="str">
        <f>VLOOKUP(B21,'Genç Erkek 8.100 Start Liste'!$B$6:$D$90,3,0)</f>
        <v>RECEP TEKİN </v>
      </c>
      <c r="E21" s="97" t="str">
        <f>VLOOKUP(B21,'Genç Erkek 8.100 Start Liste'!$B$6:$E$90,4,0)</f>
        <v>KÜTAHYA</v>
      </c>
      <c r="F21" s="104"/>
      <c r="G21" s="23">
        <v>16</v>
      </c>
    </row>
    <row r="22" spans="1:7" ht="17.25" customHeight="1">
      <c r="A22" s="21">
        <f t="shared" si="0"/>
        <v>17</v>
      </c>
      <c r="B22" s="25">
        <v>158</v>
      </c>
      <c r="C22" s="96">
        <f>VLOOKUP(B22,'Genç Erkek 8.100 Start Liste'!$B$6:$C$90,2,0)</f>
        <v>1991</v>
      </c>
      <c r="D22" s="97" t="str">
        <f>VLOOKUP(B22,'Genç Erkek 8.100 Start Liste'!$B$6:$D$90,3,0)</f>
        <v>CAFER KARADEMİR</v>
      </c>
      <c r="E22" s="97" t="str">
        <f>VLOOKUP(B22,'Genç Erkek 8.100 Start Liste'!$B$6:$E$90,4,0)</f>
        <v>ANKARA</v>
      </c>
      <c r="F22" s="104"/>
      <c r="G22" s="20">
        <v>17</v>
      </c>
    </row>
    <row r="23" spans="1:7" ht="17.25" customHeight="1">
      <c r="A23" s="21">
        <f t="shared" si="0"/>
        <v>18</v>
      </c>
      <c r="B23" s="25">
        <v>196</v>
      </c>
      <c r="C23" s="96">
        <f>VLOOKUP(B23,'Genç Erkek 8.100 Start Liste'!$B$6:$C$90,2,0)</f>
        <v>1992</v>
      </c>
      <c r="D23" s="97" t="str">
        <f>VLOOKUP(B23,'Genç Erkek 8.100 Start Liste'!$B$6:$D$90,3,0)</f>
        <v>MÜNÜR KOÇLARDAN</v>
      </c>
      <c r="E23" s="97" t="str">
        <f>VLOOKUP(B23,'Genç Erkek 8.100 Start Liste'!$B$6:$E$90,4,0)</f>
        <v>MUŞ</v>
      </c>
      <c r="F23" s="104"/>
      <c r="G23" s="23">
        <v>18</v>
      </c>
    </row>
    <row r="24" spans="1:7" ht="17.25" customHeight="1">
      <c r="A24" s="21">
        <f t="shared" si="0"/>
        <v>19</v>
      </c>
      <c r="B24" s="25">
        <v>172</v>
      </c>
      <c r="C24" s="96">
        <f>VLOOKUP(B24,'Genç Erkek 8.100 Start Liste'!$B$6:$C$90,2,0)</f>
        <v>1992</v>
      </c>
      <c r="D24" s="97" t="str">
        <f>VLOOKUP(B24,'Genç Erkek 8.100 Start Liste'!$B$6:$D$90,3,0)</f>
        <v>ABDULLAH YILDIZ</v>
      </c>
      <c r="E24" s="97" t="str">
        <f>VLOOKUP(B24,'Genç Erkek 8.100 Start Liste'!$B$6:$E$90,4,0)</f>
        <v>DENİZLİ</v>
      </c>
      <c r="F24" s="104"/>
      <c r="G24" s="20">
        <v>19</v>
      </c>
    </row>
    <row r="25" spans="1:7" ht="17.25" customHeight="1">
      <c r="A25" s="21">
        <f t="shared" si="0"/>
        <v>20</v>
      </c>
      <c r="B25" s="25">
        <v>220</v>
      </c>
      <c r="C25" s="96">
        <f>VLOOKUP(B25,'Genç Erkek 8.100 Start Liste'!$B$6:$C$90,2,0)</f>
        <v>1992</v>
      </c>
      <c r="D25" s="97" t="str">
        <f>VLOOKUP(B25,'Genç Erkek 8.100 Start Liste'!$B$6:$D$90,3,0)</f>
        <v>ERGİN ULAŞ</v>
      </c>
      <c r="E25" s="97" t="str">
        <f>VLOOKUP(B25,'Genç Erkek 8.100 Start Liste'!$B$6:$E$90,4,0)</f>
        <v>VAN</v>
      </c>
      <c r="F25" s="104"/>
      <c r="G25" s="23">
        <v>20</v>
      </c>
    </row>
    <row r="26" spans="1:7" ht="17.25" customHeight="1">
      <c r="A26" s="21">
        <f t="shared" si="0"/>
        <v>21</v>
      </c>
      <c r="B26" s="25">
        <v>162</v>
      </c>
      <c r="C26" s="96">
        <f>VLOOKUP(B26,'Genç Erkek 8.100 Start Liste'!$B$6:$C$90,2,0)</f>
        <v>1991</v>
      </c>
      <c r="D26" s="97" t="str">
        <f>VLOOKUP(B26,'Genç Erkek 8.100 Start Liste'!$B$6:$D$90,3,0)</f>
        <v>YUNUS DALGA</v>
      </c>
      <c r="E26" s="97" t="str">
        <f>VLOOKUP(B26,'Genç Erkek 8.100 Start Liste'!$B$6:$E$90,4,0)</f>
        <v>BİTLİS</v>
      </c>
      <c r="F26" s="104"/>
      <c r="G26" s="20">
        <v>21</v>
      </c>
    </row>
    <row r="27" spans="1:7" ht="17.25" customHeight="1">
      <c r="A27" s="21">
        <f t="shared" si="0"/>
        <v>22</v>
      </c>
      <c r="B27" s="25">
        <v>167</v>
      </c>
      <c r="C27" s="96">
        <f>VLOOKUP(B27,'Genç Erkek 8.100 Start Liste'!$B$6:$C$90,2,0)</f>
        <v>1994</v>
      </c>
      <c r="D27" s="97" t="str">
        <f>VLOOKUP(B27,'Genç Erkek 8.100 Start Liste'!$B$6:$D$90,3,0)</f>
        <v>MAHMUT DEMİR</v>
      </c>
      <c r="E27" s="97" t="str">
        <f>VLOOKUP(B27,'Genç Erkek 8.100 Start Liste'!$B$6:$E$90,4,0)</f>
        <v>BİTLİS</v>
      </c>
      <c r="F27" s="104"/>
      <c r="G27" s="23">
        <v>22</v>
      </c>
    </row>
    <row r="28" spans="1:7" ht="17.25" customHeight="1">
      <c r="A28" s="21">
        <f t="shared" si="0"/>
        <v>23</v>
      </c>
      <c r="B28" s="25">
        <v>214</v>
      </c>
      <c r="C28" s="96">
        <f>VLOOKUP(B28,'Genç Erkek 8.100 Start Liste'!$B$6:$C$90,2,0)</f>
        <v>1992</v>
      </c>
      <c r="D28" s="97" t="str">
        <f>VLOOKUP(B28,'Genç Erkek 8.100 Start Liste'!$B$6:$D$90,3,0)</f>
        <v>MUSTAFA KAÇAR</v>
      </c>
      <c r="E28" s="97" t="str">
        <f>VLOOKUP(B28,'Genç Erkek 8.100 Start Liste'!$B$6:$E$90,4,0)</f>
        <v>SİİRT</v>
      </c>
      <c r="F28" s="104"/>
      <c r="G28" s="20">
        <v>23</v>
      </c>
    </row>
    <row r="29" spans="1:7" ht="17.25" customHeight="1">
      <c r="A29" s="21">
        <f t="shared" si="0"/>
        <v>24</v>
      </c>
      <c r="B29" s="25">
        <v>208</v>
      </c>
      <c r="C29" s="96">
        <f>VLOOKUP(B29,'Genç Erkek 8.100 Start Liste'!$B$6:$C$90,2,0)</f>
        <v>1992</v>
      </c>
      <c r="D29" s="97" t="str">
        <f>VLOOKUP(B29,'Genç Erkek 8.100 Start Liste'!$B$6:$D$90,3,0)</f>
        <v>CESUR SARIDAĞ</v>
      </c>
      <c r="E29" s="97" t="str">
        <f>VLOOKUP(B29,'Genç Erkek 8.100 Start Liste'!$B$6:$E$90,4,0)</f>
        <v>NİĞDE</v>
      </c>
      <c r="F29" s="104"/>
      <c r="G29" s="23">
        <v>24</v>
      </c>
    </row>
    <row r="30" spans="1:7" ht="17.25" customHeight="1">
      <c r="A30" s="21">
        <f t="shared" si="0"/>
        <v>25</v>
      </c>
      <c r="B30" s="25">
        <v>221</v>
      </c>
      <c r="C30" s="96">
        <f>VLOOKUP(B30,'Genç Erkek 8.100 Start Liste'!$B$6:$C$90,2,0)</f>
        <v>1992</v>
      </c>
      <c r="D30" s="97" t="str">
        <f>VLOOKUP(B30,'Genç Erkek 8.100 Start Liste'!$B$6:$D$90,3,0)</f>
        <v>ŞEREF DİRLİ</v>
      </c>
      <c r="E30" s="97" t="str">
        <f>VLOOKUP(B30,'Genç Erkek 8.100 Start Liste'!$B$6:$E$90,4,0)</f>
        <v>VAN</v>
      </c>
      <c r="F30" s="104"/>
      <c r="G30" s="20">
        <v>25</v>
      </c>
    </row>
    <row r="31" spans="1:7" ht="17.25" customHeight="1">
      <c r="A31" s="21">
        <f t="shared" si="0"/>
        <v>26</v>
      </c>
      <c r="B31" s="25">
        <v>179</v>
      </c>
      <c r="C31" s="96">
        <f>VLOOKUP(B31,'Genç Erkek 8.100 Start Liste'!$B$6:$C$90,2,0)</f>
        <v>1991</v>
      </c>
      <c r="D31" s="97" t="str">
        <f>VLOOKUP(B31,'Genç Erkek 8.100 Start Liste'!$B$6:$D$90,3,0)</f>
        <v>SONER ÇİNTIMAR</v>
      </c>
      <c r="E31" s="97" t="str">
        <f>VLOOKUP(B31,'Genç Erkek 8.100 Start Liste'!$B$6:$E$90,4,0)</f>
        <v>ERZURUM</v>
      </c>
      <c r="F31" s="104"/>
      <c r="G31" s="23">
        <v>26</v>
      </c>
    </row>
    <row r="32" spans="1:7" ht="17.25" customHeight="1">
      <c r="A32" s="21">
        <f t="shared" si="0"/>
        <v>27</v>
      </c>
      <c r="B32" s="25">
        <v>215</v>
      </c>
      <c r="C32" s="96">
        <f>VLOOKUP(B32,'Genç Erkek 8.100 Start Liste'!$B$6:$C$90,2,0)</f>
        <v>1993</v>
      </c>
      <c r="D32" s="97" t="str">
        <f>VLOOKUP(B32,'Genç Erkek 8.100 Start Liste'!$B$6:$D$90,3,0)</f>
        <v>AHMET ARSLAN</v>
      </c>
      <c r="E32" s="97" t="str">
        <f>VLOOKUP(B32,'Genç Erkek 8.100 Start Liste'!$B$6:$E$90,4,0)</f>
        <v>SİİRT</v>
      </c>
      <c r="F32" s="104"/>
      <c r="G32" s="20">
        <v>27</v>
      </c>
    </row>
    <row r="33" spans="1:7" ht="17.25" customHeight="1">
      <c r="A33" s="21">
        <f t="shared" si="0"/>
        <v>28</v>
      </c>
      <c r="B33" s="25">
        <v>186</v>
      </c>
      <c r="C33" s="96">
        <f>VLOOKUP(B33,'Genç Erkek 8.100 Start Liste'!$B$6:$C$90,2,0)</f>
        <v>1992</v>
      </c>
      <c r="D33" s="97" t="str">
        <f>VLOOKUP(B33,'Genç Erkek 8.100 Start Liste'!$B$6:$D$90,3,0)</f>
        <v>HAKAN YILDIZ</v>
      </c>
      <c r="E33" s="97" t="str">
        <f>VLOOKUP(B33,'Genç Erkek 8.100 Start Liste'!$B$6:$E$90,4,0)</f>
        <v>İSTANBUL</v>
      </c>
      <c r="F33" s="104"/>
      <c r="G33" s="23">
        <v>28</v>
      </c>
    </row>
    <row r="34" spans="1:7" ht="17.25" customHeight="1">
      <c r="A34" s="21">
        <f t="shared" si="0"/>
        <v>29</v>
      </c>
      <c r="B34" s="25">
        <v>222</v>
      </c>
      <c r="C34" s="96">
        <f>VLOOKUP(B34,'Genç Erkek 8.100 Start Liste'!$B$6:$C$90,2,0)</f>
        <v>1991</v>
      </c>
      <c r="D34" s="97" t="str">
        <f>VLOOKUP(B34,'Genç Erkek 8.100 Start Liste'!$B$6:$D$90,3,0)</f>
        <v>YAKUP HANEDANOĞLU</v>
      </c>
      <c r="E34" s="97" t="str">
        <f>VLOOKUP(B34,'Genç Erkek 8.100 Start Liste'!$B$6:$E$90,4,0)</f>
        <v>VAN</v>
      </c>
      <c r="F34" s="104"/>
      <c r="G34" s="20">
        <v>29</v>
      </c>
    </row>
    <row r="35" spans="1:7" ht="17.25" customHeight="1">
      <c r="A35" s="21">
        <f t="shared" si="0"/>
        <v>30</v>
      </c>
      <c r="B35" s="25">
        <v>192</v>
      </c>
      <c r="C35" s="96">
        <f>VLOOKUP(B35,'Genç Erkek 8.100 Start Liste'!$B$6:$C$90,2,0)</f>
        <v>1992</v>
      </c>
      <c r="D35" s="97" t="str">
        <f>VLOOKUP(B35,'Genç Erkek 8.100 Start Liste'!$B$6:$D$90,3,0)</f>
        <v>KENAN GÜRCÜ</v>
      </c>
      <c r="E35" s="97" t="str">
        <f>VLOOKUP(B35,'Genç Erkek 8.100 Start Liste'!$B$6:$E$90,4,0)</f>
        <v>MUŞ</v>
      </c>
      <c r="F35" s="104"/>
      <c r="G35" s="23">
        <v>30</v>
      </c>
    </row>
    <row r="36" spans="1:7" ht="17.25" customHeight="1">
      <c r="A36" s="21">
        <f t="shared" si="0"/>
        <v>31</v>
      </c>
      <c r="B36" s="25">
        <v>166</v>
      </c>
      <c r="C36" s="96">
        <f>VLOOKUP(B36,'Genç Erkek 8.100 Start Liste'!$B$6:$C$90,2,0)</f>
        <v>1993</v>
      </c>
      <c r="D36" s="97" t="str">
        <f>VLOOKUP(B36,'Genç Erkek 8.100 Start Liste'!$B$6:$D$90,3,0)</f>
        <v>SERKAN DEMİR</v>
      </c>
      <c r="E36" s="97" t="str">
        <f>VLOOKUP(B36,'Genç Erkek 8.100 Start Liste'!$B$6:$E$90,4,0)</f>
        <v>BİTLİS</v>
      </c>
      <c r="F36" s="104"/>
      <c r="G36" s="20">
        <v>31</v>
      </c>
    </row>
    <row r="37" spans="1:7" ht="17.25" customHeight="1">
      <c r="A37" s="21">
        <f t="shared" si="0"/>
        <v>32</v>
      </c>
      <c r="B37" s="25">
        <v>174</v>
      </c>
      <c r="C37" s="96">
        <f>VLOOKUP(B37,'Genç Erkek 8.100 Start Liste'!$B$6:$C$90,2,0)</f>
        <v>1992</v>
      </c>
      <c r="D37" s="97" t="str">
        <f>VLOOKUP(B37,'Genç Erkek 8.100 Start Liste'!$B$6:$D$90,3,0)</f>
        <v>HASAN NAR</v>
      </c>
      <c r="E37" s="97" t="str">
        <f>VLOOKUP(B37,'Genç Erkek 8.100 Start Liste'!$B$6:$E$90,4,0)</f>
        <v>DENİZLİ</v>
      </c>
      <c r="F37" s="104"/>
      <c r="G37" s="23">
        <v>32</v>
      </c>
    </row>
    <row r="38" spans="1:7" ht="17.25" customHeight="1">
      <c r="A38" s="21">
        <f t="shared" si="0"/>
        <v>33</v>
      </c>
      <c r="B38" s="25">
        <v>194</v>
      </c>
      <c r="C38" s="96">
        <f>VLOOKUP(B38,'Genç Erkek 8.100 Start Liste'!$B$6:$C$90,2,0)</f>
        <v>1993</v>
      </c>
      <c r="D38" s="97" t="str">
        <f>VLOOKUP(B38,'Genç Erkek 8.100 Start Liste'!$B$6:$D$90,3,0)</f>
        <v>YALÇIN YALVARICI</v>
      </c>
      <c r="E38" s="97" t="str">
        <f>VLOOKUP(B38,'Genç Erkek 8.100 Start Liste'!$B$6:$E$90,4,0)</f>
        <v>MUŞ</v>
      </c>
      <c r="F38" s="104"/>
      <c r="G38" s="20">
        <v>33</v>
      </c>
    </row>
    <row r="39" spans="1:7" ht="17.25" customHeight="1">
      <c r="A39" s="21">
        <f t="shared" si="0"/>
        <v>34</v>
      </c>
      <c r="B39" s="25">
        <v>159</v>
      </c>
      <c r="C39" s="96">
        <f>VLOOKUP(B39,'Genç Erkek 8.100 Start Liste'!$B$6:$C$90,2,0)</f>
        <v>1991</v>
      </c>
      <c r="D39" s="97" t="str">
        <f>VLOOKUP(B39,'Genç Erkek 8.100 Start Liste'!$B$6:$D$90,3,0)</f>
        <v>İHSAN KAYIRTAR</v>
      </c>
      <c r="E39" s="97" t="str">
        <f>VLOOKUP(B39,'Genç Erkek 8.100 Start Liste'!$B$6:$E$90,4,0)</f>
        <v>BİNGÖL</v>
      </c>
      <c r="F39" s="104"/>
      <c r="G39" s="23">
        <v>34</v>
      </c>
    </row>
    <row r="40" spans="1:7" ht="17.25" customHeight="1">
      <c r="A40" s="21">
        <f t="shared" si="0"/>
        <v>35</v>
      </c>
      <c r="B40" s="25">
        <v>183</v>
      </c>
      <c r="C40" s="96">
        <f>VLOOKUP(B40,'Genç Erkek 8.100 Start Liste'!$B$6:$C$90,2,0)</f>
        <v>1993</v>
      </c>
      <c r="D40" s="97" t="str">
        <f>VLOOKUP(B40,'Genç Erkek 8.100 Start Liste'!$B$6:$D$90,3,0)</f>
        <v>NEDİM ASI</v>
      </c>
      <c r="E40" s="97" t="str">
        <f>VLOOKUP(B40,'Genç Erkek 8.100 Start Liste'!$B$6:$E$90,4,0)</f>
        <v>ISPARTA</v>
      </c>
      <c r="F40" s="104"/>
      <c r="G40" s="20">
        <v>35</v>
      </c>
    </row>
    <row r="41" spans="1:7" ht="17.25" customHeight="1">
      <c r="A41" s="21">
        <f t="shared" si="0"/>
        <v>36</v>
      </c>
      <c r="B41" s="25">
        <v>168</v>
      </c>
      <c r="C41" s="96">
        <f>VLOOKUP(B41,'Genç Erkek 8.100 Start Liste'!$B$6:$C$90,2,0)</f>
        <v>1994</v>
      </c>
      <c r="D41" s="97" t="str">
        <f>VLOOKUP(B41,'Genç Erkek 8.100 Start Liste'!$B$6:$D$90,3,0)</f>
        <v>SADULLAH ERGÜN</v>
      </c>
      <c r="E41" s="97" t="str">
        <f>VLOOKUP(B41,'Genç Erkek 8.100 Start Liste'!$B$6:$E$90,4,0)</f>
        <v>BİTLİS</v>
      </c>
      <c r="F41" s="104"/>
      <c r="G41" s="23">
        <v>36</v>
      </c>
    </row>
    <row r="42" spans="1:7" ht="17.25" customHeight="1">
      <c r="A42" s="21">
        <f t="shared" si="0"/>
        <v>37</v>
      </c>
      <c r="B42" s="25">
        <v>151</v>
      </c>
      <c r="C42" s="96">
        <f>VLOOKUP(B42,'Genç Erkek 8.100 Start Liste'!$B$6:$C$90,2,0)</f>
        <v>1992</v>
      </c>
      <c r="D42" s="97" t="str">
        <f>VLOOKUP(B42,'Genç Erkek 8.100 Start Liste'!$B$6:$D$90,3,0)</f>
        <v>ALİ GANİ</v>
      </c>
      <c r="E42" s="97" t="str">
        <f>VLOOKUP(B42,'Genç Erkek 8.100 Start Liste'!$B$6:$E$90,4,0)</f>
        <v>ADANA</v>
      </c>
      <c r="F42" s="104"/>
      <c r="G42" s="20">
        <v>37</v>
      </c>
    </row>
    <row r="43" spans="1:7" ht="17.25" customHeight="1">
      <c r="A43" s="21">
        <f t="shared" si="0"/>
        <v>38</v>
      </c>
      <c r="B43" s="25">
        <v>175</v>
      </c>
      <c r="C43" s="96">
        <f>VLOOKUP(B43,'Genç Erkek 8.100 Start Liste'!$B$6:$C$90,2,0)</f>
        <v>1991</v>
      </c>
      <c r="D43" s="97" t="str">
        <f>VLOOKUP(B43,'Genç Erkek 8.100 Start Liste'!$B$6:$D$90,3,0)</f>
        <v>SAMET TÜRKER</v>
      </c>
      <c r="E43" s="97" t="str">
        <f>VLOOKUP(B43,'Genç Erkek 8.100 Start Liste'!$B$6:$E$90,4,0)</f>
        <v>DENİZLİ</v>
      </c>
      <c r="F43" s="104"/>
      <c r="G43" s="23">
        <v>38</v>
      </c>
    </row>
    <row r="44" spans="1:7" ht="17.25" customHeight="1">
      <c r="A44" s="21">
        <f t="shared" si="0"/>
        <v>39</v>
      </c>
      <c r="B44" s="25">
        <v>187</v>
      </c>
      <c r="C44" s="96">
        <f>VLOOKUP(B44,'Genç Erkek 8.100 Start Liste'!$B$6:$C$90,2,0)</f>
        <v>1992</v>
      </c>
      <c r="D44" s="97" t="str">
        <f>VLOOKUP(B44,'Genç Erkek 8.100 Start Liste'!$B$6:$D$90,3,0)</f>
        <v>M.HAMZA KÜÇÜK</v>
      </c>
      <c r="E44" s="97" t="str">
        <f>VLOOKUP(B44,'Genç Erkek 8.100 Start Liste'!$B$6:$E$90,4,0)</f>
        <v>KARAMAN</v>
      </c>
      <c r="F44" s="104"/>
      <c r="G44" s="20">
        <v>39</v>
      </c>
    </row>
    <row r="45" spans="1:7" ht="17.25" customHeight="1">
      <c r="A45" s="21">
        <f t="shared" si="0"/>
        <v>40</v>
      </c>
      <c r="B45" s="25">
        <v>195</v>
      </c>
      <c r="C45" s="96">
        <f>VLOOKUP(B45,'Genç Erkek 8.100 Start Liste'!$B$6:$C$90,2,0)</f>
        <v>1994</v>
      </c>
      <c r="D45" s="97" t="str">
        <f>VLOOKUP(B45,'Genç Erkek 8.100 Start Liste'!$B$6:$D$90,3,0)</f>
        <v>SEDAT SAP</v>
      </c>
      <c r="E45" s="97" t="str">
        <f>VLOOKUP(B45,'Genç Erkek 8.100 Start Liste'!$B$6:$E$90,4,0)</f>
        <v>MUŞ</v>
      </c>
      <c r="F45" s="104"/>
      <c r="G45" s="23">
        <v>40</v>
      </c>
    </row>
    <row r="46" spans="1:7" ht="17.25" customHeight="1">
      <c r="A46" s="21">
        <f t="shared" si="0"/>
        <v>41</v>
      </c>
      <c r="B46" s="25">
        <v>213</v>
      </c>
      <c r="C46" s="96">
        <f>VLOOKUP(B46,'Genç Erkek 8.100 Start Liste'!$B$6:$C$90,2,0)</f>
        <v>1993</v>
      </c>
      <c r="D46" s="97" t="str">
        <f>VLOOKUP(B46,'Genç Erkek 8.100 Start Liste'!$B$6:$D$90,3,0)</f>
        <v>NUMAN AVŞAR</v>
      </c>
      <c r="E46" s="97" t="str">
        <f>VLOOKUP(B46,'Genç Erkek 8.100 Start Liste'!$B$6:$E$90,4,0)</f>
        <v>NİĞDE</v>
      </c>
      <c r="F46" s="104"/>
      <c r="G46" s="20">
        <v>41</v>
      </c>
    </row>
    <row r="47" spans="1:7" ht="17.25" customHeight="1">
      <c r="A47" s="21">
        <f t="shared" si="0"/>
        <v>42</v>
      </c>
      <c r="B47" s="25">
        <v>202</v>
      </c>
      <c r="C47" s="96">
        <f>VLOOKUP(B47,'Genç Erkek 8.100 Start Liste'!$B$6:$C$90,2,0)</f>
        <v>1992</v>
      </c>
      <c r="D47" s="97" t="str">
        <f>VLOOKUP(B47,'Genç Erkek 8.100 Start Liste'!$B$6:$D$90,3,0)</f>
        <v>ŞEREF TURAN</v>
      </c>
      <c r="E47" s="97" t="str">
        <f>VLOOKUP(B47,'Genç Erkek 8.100 Start Liste'!$B$6:$E$90,4,0)</f>
        <v>NEVŞEHİR</v>
      </c>
      <c r="F47" s="104"/>
      <c r="G47" s="23">
        <v>42</v>
      </c>
    </row>
    <row r="48" spans="1:7" ht="17.25" customHeight="1">
      <c r="A48" s="21">
        <f t="shared" si="0"/>
        <v>43</v>
      </c>
      <c r="B48" s="25">
        <v>211</v>
      </c>
      <c r="C48" s="96">
        <f>VLOOKUP(B48,'Genç Erkek 8.100 Start Liste'!$B$6:$C$90,2,0)</f>
        <v>1994</v>
      </c>
      <c r="D48" s="97" t="str">
        <f>VLOOKUP(B48,'Genç Erkek 8.100 Start Liste'!$B$6:$D$90,3,0)</f>
        <v>HÜSEYİN ÖZDEN</v>
      </c>
      <c r="E48" s="97" t="str">
        <f>VLOOKUP(B48,'Genç Erkek 8.100 Start Liste'!$B$6:$E$90,4,0)</f>
        <v>NİĞDE</v>
      </c>
      <c r="F48" s="104"/>
      <c r="G48" s="20">
        <v>43</v>
      </c>
    </row>
    <row r="49" spans="1:7" ht="17.25" customHeight="1">
      <c r="A49" s="21">
        <f t="shared" si="0"/>
        <v>44</v>
      </c>
      <c r="B49" s="25">
        <v>181</v>
      </c>
      <c r="C49" s="96">
        <f>VLOOKUP(B49,'Genç Erkek 8.100 Start Liste'!$B$6:$C$90,2,0)</f>
        <v>1993</v>
      </c>
      <c r="D49" s="97" t="str">
        <f>VLOOKUP(B49,'Genç Erkek 8.100 Start Liste'!$B$6:$D$90,3,0)</f>
        <v>HASAN FANSA</v>
      </c>
      <c r="E49" s="97" t="str">
        <f>VLOOKUP(B49,'Genç Erkek 8.100 Start Liste'!$B$6:$E$90,4,0)</f>
        <v>HATAY</v>
      </c>
      <c r="F49" s="104"/>
      <c r="G49" s="23">
        <v>44</v>
      </c>
    </row>
    <row r="50" spans="1:7" ht="17.25" customHeight="1">
      <c r="A50" s="21">
        <f t="shared" si="0"/>
        <v>45</v>
      </c>
      <c r="B50" s="25">
        <v>207</v>
      </c>
      <c r="C50" s="96">
        <f>VLOOKUP(B50,'Genç Erkek 8.100 Start Liste'!$B$6:$C$90,2,0)</f>
        <v>1993</v>
      </c>
      <c r="D50" s="97" t="str">
        <f>VLOOKUP(B50,'Genç Erkek 8.100 Start Liste'!$B$6:$D$90,3,0)</f>
        <v>MUSTAFA KELEŞ</v>
      </c>
      <c r="E50" s="97" t="str">
        <f>VLOOKUP(B50,'Genç Erkek 8.100 Start Liste'!$B$6:$E$90,4,0)</f>
        <v>NEVŞEHİR</v>
      </c>
      <c r="F50" s="104"/>
      <c r="G50" s="20">
        <v>45</v>
      </c>
    </row>
    <row r="51" spans="1:7" ht="17.25" customHeight="1">
      <c r="A51" s="21">
        <f t="shared" si="0"/>
        <v>46</v>
      </c>
      <c r="B51" s="25">
        <v>176</v>
      </c>
      <c r="C51" s="96">
        <f>VLOOKUP(B51,'Genç Erkek 8.100 Start Liste'!$B$6:$C$90,2,0)</f>
        <v>1992</v>
      </c>
      <c r="D51" s="97" t="str">
        <f>VLOOKUP(B51,'Genç Erkek 8.100 Start Liste'!$B$6:$D$90,3,0)</f>
        <v>CEMAL SÖNMEZ</v>
      </c>
      <c r="E51" s="97" t="str">
        <f>VLOOKUP(B51,'Genç Erkek 8.100 Start Liste'!$B$6:$E$90,4,0)</f>
        <v>DENİZLİ</v>
      </c>
      <c r="F51" s="104"/>
      <c r="G51" s="23">
        <v>46</v>
      </c>
    </row>
    <row r="52" spans="1:7" ht="17.25" customHeight="1">
      <c r="A52" s="21">
        <f t="shared" si="0"/>
        <v>47</v>
      </c>
      <c r="B52" s="25">
        <v>177</v>
      </c>
      <c r="C52" s="96">
        <f>VLOOKUP(B52,'Genç Erkek 8.100 Start Liste'!$B$6:$C$90,2,0)</f>
        <v>1993</v>
      </c>
      <c r="D52" s="97" t="str">
        <f>VLOOKUP(B52,'Genç Erkek 8.100 Start Liste'!$B$6:$D$90,3,0)</f>
        <v>LÜTFİ GÖKDAĞ</v>
      </c>
      <c r="E52" s="97" t="str">
        <f>VLOOKUP(B52,'Genç Erkek 8.100 Start Liste'!$B$6:$E$90,4,0)</f>
        <v>DENİZLİ</v>
      </c>
      <c r="F52" s="104"/>
      <c r="G52" s="23">
        <v>47</v>
      </c>
    </row>
    <row r="53" spans="1:7" ht="17.25" customHeight="1">
      <c r="A53" s="21">
        <f t="shared" si="0"/>
        <v>48</v>
      </c>
      <c r="B53" s="25">
        <v>184</v>
      </c>
      <c r="C53" s="96">
        <f>VLOOKUP(B53,'Genç Erkek 8.100 Start Liste'!$B$6:$C$90,2,0)</f>
        <v>1991</v>
      </c>
      <c r="D53" s="97" t="str">
        <f>VLOOKUP(B53,'Genç Erkek 8.100 Start Liste'!$B$6:$D$90,3,0)</f>
        <v>KADİR BÜTÜNER</v>
      </c>
      <c r="E53" s="97" t="str">
        <f>VLOOKUP(B53,'Genç Erkek 8.100 Start Liste'!$B$6:$E$90,4,0)</f>
        <v>ISPARTA</v>
      </c>
      <c r="F53" s="104"/>
      <c r="G53" s="23">
        <v>48</v>
      </c>
    </row>
    <row r="54" spans="1:7" ht="17.25" customHeight="1">
      <c r="A54" s="21">
        <f t="shared" si="0"/>
        <v>49</v>
      </c>
      <c r="B54" s="25">
        <v>193</v>
      </c>
      <c r="C54" s="96">
        <f>VLOOKUP(B54,'Genç Erkek 8.100 Start Liste'!$B$6:$C$90,2,0)</f>
        <v>1993</v>
      </c>
      <c r="D54" s="97" t="str">
        <f>VLOOKUP(B54,'Genç Erkek 8.100 Start Liste'!$B$6:$D$90,3,0)</f>
        <v>İHSAN ULAŞ</v>
      </c>
      <c r="E54" s="97" t="str">
        <f>VLOOKUP(B54,'Genç Erkek 8.100 Start Liste'!$B$6:$E$90,4,0)</f>
        <v>MUŞ</v>
      </c>
      <c r="F54" s="104"/>
      <c r="G54" s="23">
        <v>49</v>
      </c>
    </row>
    <row r="55" spans="1:7" ht="17.25" customHeight="1">
      <c r="A55" s="21">
        <f t="shared" si="0"/>
        <v>50</v>
      </c>
      <c r="B55" s="25">
        <v>200</v>
      </c>
      <c r="C55" s="96">
        <f>VLOOKUP(B55,'Genç Erkek 8.100 Start Liste'!$B$6:$C$90,2,0)</f>
        <v>1991</v>
      </c>
      <c r="D55" s="97" t="str">
        <f>VLOOKUP(B55,'Genç Erkek 8.100 Start Liste'!$B$6:$D$90,3,0)</f>
        <v>ALİ AKSU</v>
      </c>
      <c r="E55" s="97" t="str">
        <f>VLOOKUP(B55,'Genç Erkek 8.100 Start Liste'!$B$6:$E$90,4,0)</f>
        <v>NEVŞEHİR</v>
      </c>
      <c r="F55" s="104"/>
      <c r="G55" s="23">
        <v>50</v>
      </c>
    </row>
    <row r="56" spans="1:7" ht="17.25" customHeight="1">
      <c r="A56" s="21">
        <f t="shared" si="0"/>
        <v>51</v>
      </c>
      <c r="B56" s="25">
        <v>182</v>
      </c>
      <c r="C56" s="96">
        <f>VLOOKUP(B56,'Genç Erkek 8.100 Start Liste'!$B$6:$C$90,2,0)</f>
        <v>1994</v>
      </c>
      <c r="D56" s="97" t="str">
        <f>VLOOKUP(B56,'Genç Erkek 8.100 Start Liste'!$B$6:$D$90,3,0)</f>
        <v>VELİ ŞAHİN</v>
      </c>
      <c r="E56" s="97" t="str">
        <f>VLOOKUP(B56,'Genç Erkek 8.100 Start Liste'!$B$6:$E$90,4,0)</f>
        <v>HATAY</v>
      </c>
      <c r="F56" s="104"/>
      <c r="G56" s="23">
        <v>51</v>
      </c>
    </row>
    <row r="57" spans="1:7" ht="17.25" customHeight="1">
      <c r="A57" s="21">
        <f t="shared" si="0"/>
        <v>52</v>
      </c>
      <c r="B57" s="25">
        <v>210</v>
      </c>
      <c r="C57" s="96">
        <f>VLOOKUP(B57,'Genç Erkek 8.100 Start Liste'!$B$6:$C$90,2,0)</f>
        <v>1994</v>
      </c>
      <c r="D57" s="97" t="str">
        <f>VLOOKUP(B57,'Genç Erkek 8.100 Start Liste'!$B$6:$D$90,3,0)</f>
        <v>MUSTAFA ŞAHİN</v>
      </c>
      <c r="E57" s="97" t="str">
        <f>VLOOKUP(B57,'Genç Erkek 8.100 Start Liste'!$B$6:$E$90,4,0)</f>
        <v>NİĞDE</v>
      </c>
      <c r="F57" s="104"/>
      <c r="G57" s="23">
        <v>52</v>
      </c>
    </row>
    <row r="58" spans="1:7" ht="17.25" customHeight="1">
      <c r="A58" s="21">
        <f t="shared" si="0"/>
        <v>53</v>
      </c>
      <c r="B58" s="25">
        <v>164</v>
      </c>
      <c r="C58" s="96">
        <f>VLOOKUP(B58,'Genç Erkek 8.100 Start Liste'!$B$6:$C$90,2,0)</f>
        <v>1994</v>
      </c>
      <c r="D58" s="97" t="str">
        <f>VLOOKUP(B58,'Genç Erkek 8.100 Start Liste'!$B$6:$D$90,3,0)</f>
        <v>ZAFER KARAEL</v>
      </c>
      <c r="E58" s="97" t="str">
        <f>VLOOKUP(B58,'Genç Erkek 8.100 Start Liste'!$B$6:$E$90,4,0)</f>
        <v>BİTLİS</v>
      </c>
      <c r="F58" s="104"/>
      <c r="G58" s="23">
        <v>53</v>
      </c>
    </row>
    <row r="59" spans="1:7" ht="17.25" customHeight="1">
      <c r="A59" s="21">
        <f t="shared" si="0"/>
        <v>54</v>
      </c>
      <c r="B59" s="25">
        <v>225</v>
      </c>
      <c r="C59" s="96">
        <f>VLOOKUP(B59,'Genç Erkek 8.100 Start Liste'!$B$6:$C$90,2,0)</f>
        <v>1993</v>
      </c>
      <c r="D59" s="97" t="str">
        <f>VLOOKUP(B59,'Genç Erkek 8.100 Start Liste'!$B$6:$D$90,3,0)</f>
        <v>TURAN KAYALI</v>
      </c>
      <c r="E59" s="97" t="str">
        <f>VLOOKUP(B59,'Genç Erkek 8.100 Start Liste'!$B$6:$E$90,4,0)</f>
        <v>VAN</v>
      </c>
      <c r="F59" s="104"/>
      <c r="G59" s="23">
        <v>54</v>
      </c>
    </row>
    <row r="60" spans="1:7" ht="17.25" customHeight="1">
      <c r="A60" s="21">
        <f t="shared" si="0"/>
        <v>55</v>
      </c>
      <c r="B60" s="25">
        <v>197</v>
      </c>
      <c r="C60" s="96">
        <f>VLOOKUP(B60,'Genç Erkek 8.100 Start Liste'!$B$6:$C$90,2,0)</f>
        <v>1994</v>
      </c>
      <c r="D60" s="97" t="str">
        <f>VLOOKUP(B60,'Genç Erkek 8.100 Start Liste'!$B$6:$D$90,3,0)</f>
        <v>HASAN  KOÇLARDAN</v>
      </c>
      <c r="E60" s="97" t="str">
        <f>VLOOKUP(B60,'Genç Erkek 8.100 Start Liste'!$B$6:$E$90,4,0)</f>
        <v>MUŞ</v>
      </c>
      <c r="F60" s="104"/>
      <c r="G60" s="23">
        <v>55</v>
      </c>
    </row>
    <row r="61" spans="1:7" ht="17.25" customHeight="1">
      <c r="A61" s="21">
        <f>IF(B61&lt;&gt;0,G61," ")</f>
        <v>56</v>
      </c>
      <c r="B61" s="25">
        <v>169</v>
      </c>
      <c r="C61" s="96">
        <f>VLOOKUP(B61,'Genç Erkek 8.100 Start Liste'!$B$6:$C$90,2,0)</f>
        <v>1994</v>
      </c>
      <c r="D61" s="97" t="str">
        <f>VLOOKUP(B61,'Genç Erkek 8.100 Start Liste'!$B$6:$D$90,3,0)</f>
        <v>VEYSEL UĞURLU</v>
      </c>
      <c r="E61" s="97" t="str">
        <f>VLOOKUP(B61,'Genç Erkek 8.100 Start Liste'!$B$6:$E$90,4,0)</f>
        <v>BİTLİS</v>
      </c>
      <c r="F61" s="104"/>
      <c r="G61" s="23">
        <v>56</v>
      </c>
    </row>
    <row r="62" spans="1:7" ht="17.25" customHeight="1">
      <c r="A62" s="21">
        <f>IF(B62&lt;&gt;0,G62," ")</f>
        <v>57</v>
      </c>
      <c r="B62" s="25">
        <v>218</v>
      </c>
      <c r="C62" s="96">
        <f>VLOOKUP(B62,'Genç Erkek 8.100 Start Liste'!$B$6:$C$90,2,0)</f>
        <v>1992</v>
      </c>
      <c r="D62" s="97" t="str">
        <f>VLOOKUP(B62,'Genç Erkek 8.100 Start Liste'!$B$6:$D$90,3,0)</f>
        <v>NASIR GÖKÇELER</v>
      </c>
      <c r="E62" s="97" t="str">
        <f>VLOOKUP(B62,'Genç Erkek 8.100 Start Liste'!$B$6:$E$90,4,0)</f>
        <v>ŞANLIURFA</v>
      </c>
      <c r="F62" s="104"/>
      <c r="G62" s="23">
        <v>57</v>
      </c>
    </row>
    <row r="63" spans="1:7" ht="17.25" customHeight="1">
      <c r="A63" s="21">
        <f>IF(B63&lt;&gt;0,G63," ")</f>
        <v>58</v>
      </c>
      <c r="B63" s="25">
        <v>201</v>
      </c>
      <c r="C63" s="96">
        <f>VLOOKUP(B63,'Genç Erkek 8.100 Start Liste'!$B$6:$C$90,2,0)</f>
        <v>1991</v>
      </c>
      <c r="D63" s="97" t="str">
        <f>VLOOKUP(B63,'Genç Erkek 8.100 Start Liste'!$B$6:$D$90,3,0)</f>
        <v>SUAT KÜÇÜKDEVECİ</v>
      </c>
      <c r="E63" s="97" t="str">
        <f>VLOOKUP(B63,'Genç Erkek 8.100 Start Liste'!$B$6:$E$90,4,0)</f>
        <v>NEVŞEHİR</v>
      </c>
      <c r="F63" s="104"/>
      <c r="G63" s="23">
        <v>58</v>
      </c>
    </row>
    <row r="64" spans="1:7" ht="17.25" customHeight="1">
      <c r="A64" s="21">
        <f>IF(B64&lt;&gt;0,G64," ")</f>
        <v>59</v>
      </c>
      <c r="B64" s="25">
        <v>212</v>
      </c>
      <c r="C64" s="96">
        <f>VLOOKUP(B64,'Genç Erkek 8.100 Start Liste'!$B$6:$C$90,2,0)</f>
        <v>1993</v>
      </c>
      <c r="D64" s="97" t="str">
        <f>VLOOKUP(B64,'Genç Erkek 8.100 Start Liste'!$B$6:$D$90,3,0)</f>
        <v>BAYRAM TONEL</v>
      </c>
      <c r="E64" s="97" t="str">
        <f>VLOOKUP(B64,'Genç Erkek 8.100 Start Liste'!$B$6:$E$90,4,0)</f>
        <v>NİĞDE</v>
      </c>
      <c r="F64" s="104"/>
      <c r="G64" s="23">
        <v>59</v>
      </c>
    </row>
    <row r="65" spans="1:7" ht="17.25" customHeight="1">
      <c r="A65" s="21" t="s">
        <v>203</v>
      </c>
      <c r="B65" s="25">
        <v>152</v>
      </c>
      <c r="C65" s="96">
        <f>VLOOKUP(B65,'Genç Erkek 8.100 Start Liste'!$B$6:$C$90,2,0)</f>
        <v>1993</v>
      </c>
      <c r="D65" s="97" t="str">
        <f>VLOOKUP(B65,'Genç Erkek 8.100 Start Liste'!$B$6:$D$90,3,0)</f>
        <v>NURİ KÖMÜR</v>
      </c>
      <c r="E65" s="97" t="str">
        <f>VLOOKUP(B65,'Genç Erkek 8.100 Start Liste'!$B$6:$E$90,4,0)</f>
        <v>AFYONKARAHİSAR</v>
      </c>
      <c r="F65" s="95" t="s">
        <v>204</v>
      </c>
      <c r="G65" s="23">
        <v>60</v>
      </c>
    </row>
    <row r="66" spans="1:7" ht="17.25" customHeight="1">
      <c r="A66" s="21" t="s">
        <v>203</v>
      </c>
      <c r="B66" s="25">
        <v>160</v>
      </c>
      <c r="C66" s="96">
        <f>VLOOKUP(B66,'Genç Erkek 8.100 Start Liste'!$B$6:$C$90,2,0)</f>
        <v>1991</v>
      </c>
      <c r="D66" s="97" t="str">
        <f>VLOOKUP(B66,'Genç Erkek 8.100 Start Liste'!$B$6:$D$90,3,0)</f>
        <v>RIDVAN BOZKURT</v>
      </c>
      <c r="E66" s="97" t="str">
        <f>VLOOKUP(B66,'Genç Erkek 8.100 Start Liste'!$B$6:$E$90,4,0)</f>
        <v>BİTLİS</v>
      </c>
      <c r="F66" s="95" t="s">
        <v>204</v>
      </c>
      <c r="G66" s="23">
        <v>61</v>
      </c>
    </row>
    <row r="67" spans="1:7" ht="17.25" customHeight="1">
      <c r="A67" s="21" t="s">
        <v>203</v>
      </c>
      <c r="B67" s="25">
        <v>190</v>
      </c>
      <c r="C67" s="96">
        <f>VLOOKUP(B67,'Genç Erkek 8.100 Start Liste'!$B$6:$C$90,2,0)</f>
        <v>1991</v>
      </c>
      <c r="D67" s="97" t="str">
        <f>VLOOKUP(B67,'Genç Erkek 8.100 Start Liste'!$B$6:$D$90,3,0)</f>
        <v>FETTULLAH DEMİR</v>
      </c>
      <c r="E67" s="97" t="str">
        <f>VLOOKUP(B67,'Genç Erkek 8.100 Start Liste'!$B$6:$E$90,4,0)</f>
        <v>MUŞ</v>
      </c>
      <c r="F67" s="95" t="s">
        <v>204</v>
      </c>
      <c r="G67" s="23">
        <v>62</v>
      </c>
    </row>
    <row r="68" spans="1:7" ht="17.25" customHeight="1">
      <c r="A68" s="21" t="s">
        <v>203</v>
      </c>
      <c r="B68" s="25">
        <v>191</v>
      </c>
      <c r="C68" s="96">
        <f>VLOOKUP(B68,'Genç Erkek 8.100 Start Liste'!$B$6:$C$90,2,0)</f>
        <v>1992</v>
      </c>
      <c r="D68" s="97" t="str">
        <f>VLOOKUP(B68,'Genç Erkek 8.100 Start Liste'!$B$6:$D$90,3,0)</f>
        <v>EYÜP DEMİR</v>
      </c>
      <c r="E68" s="97" t="str">
        <f>VLOOKUP(B68,'Genç Erkek 8.100 Start Liste'!$B$6:$E$90,4,0)</f>
        <v>MUŞ</v>
      </c>
      <c r="F68" s="95" t="s">
        <v>204</v>
      </c>
      <c r="G68" s="23">
        <v>63</v>
      </c>
    </row>
    <row r="69" spans="1:7" ht="17.25" customHeight="1">
      <c r="A69" s="21" t="s">
        <v>203</v>
      </c>
      <c r="B69" s="25">
        <v>217</v>
      </c>
      <c r="C69" s="96">
        <f>VLOOKUP(B69,'Genç Erkek 8.100 Start Liste'!$B$6:$C$90,2,0)</f>
        <v>1992</v>
      </c>
      <c r="D69" s="97" t="str">
        <f>VLOOKUP(B69,'Genç Erkek 8.100 Start Liste'!$B$6:$D$90,3,0)</f>
        <v>MEHMET BEŞTAŞ</v>
      </c>
      <c r="E69" s="97" t="str">
        <f>VLOOKUP(B69,'Genç Erkek 8.100 Start Liste'!$B$6:$E$90,4,0)</f>
        <v>SİİRT</v>
      </c>
      <c r="F69" s="95" t="s">
        <v>204</v>
      </c>
      <c r="G69" s="23">
        <v>64</v>
      </c>
    </row>
    <row r="70" spans="1:7" ht="17.25" customHeight="1">
      <c r="A70" s="21" t="s">
        <v>203</v>
      </c>
      <c r="B70" s="25">
        <v>163</v>
      </c>
      <c r="C70" s="96">
        <f>VLOOKUP(B70,'Genç Erkek 8.100 Start Liste'!$B$6:$C$90,2,0)</f>
        <v>1993</v>
      </c>
      <c r="D70" s="97" t="str">
        <f>VLOOKUP(B70,'Genç Erkek 8.100 Start Liste'!$B$6:$D$90,3,0)</f>
        <v>YETKİN TUNÇTAN</v>
      </c>
      <c r="E70" s="97" t="str">
        <f>VLOOKUP(B70,'Genç Erkek 8.100 Start Liste'!$B$6:$E$90,4,0)</f>
        <v>BİTLİS</v>
      </c>
      <c r="F70" s="95" t="s">
        <v>204</v>
      </c>
      <c r="G70" s="23">
        <v>65</v>
      </c>
    </row>
    <row r="71" spans="1:7" ht="17.25" customHeight="1">
      <c r="A71" s="21" t="s">
        <v>203</v>
      </c>
      <c r="B71" s="25">
        <v>156</v>
      </c>
      <c r="C71" s="96">
        <f>VLOOKUP(B71,'Genç Erkek 8.100 Start Liste'!$B$6:$C$90,2,0)</f>
        <v>1991</v>
      </c>
      <c r="D71" s="97" t="str">
        <f>VLOOKUP(B71,'Genç Erkek 8.100 Start Liste'!$B$6:$D$90,3,0)</f>
        <v>İSMET BAŞTUĞ</v>
      </c>
      <c r="E71" s="97" t="str">
        <f>VLOOKUP(B71,'Genç Erkek 8.100 Start Liste'!$B$6:$E$90,4,0)</f>
        <v>AKSARAY</v>
      </c>
      <c r="F71" s="95" t="s">
        <v>204</v>
      </c>
      <c r="G71" s="23">
        <v>66</v>
      </c>
    </row>
    <row r="72" spans="1:7" ht="17.25" customHeight="1">
      <c r="A72" s="21" t="s">
        <v>203</v>
      </c>
      <c r="B72" s="25">
        <v>223</v>
      </c>
      <c r="C72" s="96">
        <f>VLOOKUP(B72,'Genç Erkek 8.100 Start Liste'!$B$6:$C$90,2,0)</f>
        <v>1991</v>
      </c>
      <c r="D72" s="97" t="str">
        <f>VLOOKUP(B72,'Genç Erkek 8.100 Start Liste'!$B$6:$D$90,3,0)</f>
        <v>NİHAT AKKOYUN</v>
      </c>
      <c r="E72" s="97" t="str">
        <f>VLOOKUP(B72,'Genç Erkek 8.100 Start Liste'!$B$6:$E$90,4,0)</f>
        <v>VAN</v>
      </c>
      <c r="F72" s="95" t="s">
        <v>204</v>
      </c>
      <c r="G72" s="23">
        <v>67</v>
      </c>
    </row>
    <row r="73" spans="1:7" ht="17.25" customHeight="1">
      <c r="A73" s="21" t="s">
        <v>203</v>
      </c>
      <c r="B73" s="25">
        <v>224</v>
      </c>
      <c r="C73" s="96">
        <f>VLOOKUP(B73,'Genç Erkek 8.100 Start Liste'!$B$6:$C$90,2,0)</f>
        <v>1994</v>
      </c>
      <c r="D73" s="97" t="str">
        <f>VLOOKUP(B73,'Genç Erkek 8.100 Start Liste'!$B$6:$D$90,3,0)</f>
        <v>ZEKİ ÇAKIR</v>
      </c>
      <c r="E73" s="97" t="str">
        <f>VLOOKUP(B73,'Genç Erkek 8.100 Start Liste'!$B$6:$E$90,4,0)</f>
        <v>VAN</v>
      </c>
      <c r="F73" s="95" t="s">
        <v>204</v>
      </c>
      <c r="G73" s="23">
        <v>68</v>
      </c>
    </row>
    <row r="74" spans="1:7" ht="17.25" customHeight="1">
      <c r="A74" s="21" t="s">
        <v>203</v>
      </c>
      <c r="B74" s="25">
        <v>173</v>
      </c>
      <c r="C74" s="96">
        <f>VLOOKUP(B74,'Genç Erkek 8.100 Start Liste'!$B$6:$C$90,2,0)</f>
        <v>1992</v>
      </c>
      <c r="D74" s="97" t="str">
        <f>VLOOKUP(B74,'Genç Erkek 8.100 Start Liste'!$B$6:$D$90,3,0)</f>
        <v>HÜSEYİN BİNGÖL</v>
      </c>
      <c r="E74" s="97" t="str">
        <f>VLOOKUP(B74,'Genç Erkek 8.100 Start Liste'!$B$6:$E$90,4,0)</f>
        <v>DENİZLİ</v>
      </c>
      <c r="F74" s="95" t="s">
        <v>204</v>
      </c>
      <c r="G74" s="23">
        <v>69</v>
      </c>
    </row>
    <row r="75" spans="1:7" ht="17.25" customHeight="1">
      <c r="A75" s="21" t="s">
        <v>203</v>
      </c>
      <c r="B75" s="25">
        <v>209</v>
      </c>
      <c r="C75" s="96">
        <f>VLOOKUP(B75,'Genç Erkek 8.100 Start Liste'!$B$6:$C$90,2,0)</f>
        <v>1994</v>
      </c>
      <c r="D75" s="97" t="str">
        <f>VLOOKUP(B75,'Genç Erkek 8.100 Start Liste'!$B$6:$D$90,3,0)</f>
        <v>KURTULUŞ OLGUN</v>
      </c>
      <c r="E75" s="97" t="str">
        <f>VLOOKUP(B75,'Genç Erkek 8.100 Start Liste'!$B$6:$E$90,4,0)</f>
        <v>NİĞDE</v>
      </c>
      <c r="F75" s="95" t="s">
        <v>204</v>
      </c>
      <c r="G75" s="23">
        <v>70</v>
      </c>
    </row>
    <row r="76" spans="1:7" ht="17.25" customHeight="1">
      <c r="A76" s="21" t="s">
        <v>203</v>
      </c>
      <c r="B76" s="25">
        <v>188</v>
      </c>
      <c r="C76" s="96">
        <f>VLOOKUP(B76,'Genç Erkek 8.100 Start Liste'!$B$6:$C$90,2,0)</f>
        <v>1991</v>
      </c>
      <c r="D76" s="97" t="str">
        <f>VLOOKUP(B76,'Genç Erkek 8.100 Start Liste'!$B$6:$D$90,3,0)</f>
        <v>ENGİN ÖZEL</v>
      </c>
      <c r="E76" s="97" t="str">
        <f>VLOOKUP(B76,'Genç Erkek 8.100 Start Liste'!$B$6:$E$90,4,0)</f>
        <v>KOCAELİ</v>
      </c>
      <c r="F76" s="95" t="s">
        <v>204</v>
      </c>
      <c r="G76" s="23">
        <v>71</v>
      </c>
    </row>
    <row r="77" spans="1:7" ht="17.25" customHeight="1">
      <c r="A77" s="21" t="s">
        <v>203</v>
      </c>
      <c r="B77" s="25">
        <v>226</v>
      </c>
      <c r="C77" s="96">
        <f>VLOOKUP(B77,'Genç Erkek 8.100 Start Liste'!$B$6:$C$90,2,0)</f>
        <v>1991</v>
      </c>
      <c r="D77" s="97" t="str">
        <f>VLOOKUP(B77,'Genç Erkek 8.100 Start Liste'!$B$6:$D$90,3,0)</f>
        <v>MÜNİR AKKOYUN</v>
      </c>
      <c r="E77" s="97" t="str">
        <f>VLOOKUP(B77,'Genç Erkek 8.100 Start Liste'!$B$6:$E$90,4,0)</f>
        <v>VAN</v>
      </c>
      <c r="F77" s="95" t="s">
        <v>202</v>
      </c>
      <c r="G77" s="23">
        <v>72</v>
      </c>
    </row>
    <row r="78" spans="1:7" ht="17.25" customHeight="1">
      <c r="A78" s="21" t="s">
        <v>203</v>
      </c>
      <c r="B78" s="25">
        <v>206</v>
      </c>
      <c r="C78" s="96">
        <f>VLOOKUP(B78,'Genç Erkek 8.100 Start Liste'!$B$6:$C$90,2,0)</f>
        <v>1994</v>
      </c>
      <c r="D78" s="97" t="str">
        <f>VLOOKUP(B78,'Genç Erkek 8.100 Start Liste'!$B$6:$D$90,3,0)</f>
        <v>REFİK KÜSTÜRMEZ</v>
      </c>
      <c r="E78" s="97" t="str">
        <f>VLOOKUP(B78,'Genç Erkek 8.100 Start Liste'!$B$6:$E$90,4,0)</f>
        <v>NEVŞEHİR</v>
      </c>
      <c r="F78" s="95" t="s">
        <v>202</v>
      </c>
      <c r="G78" s="23">
        <v>73</v>
      </c>
    </row>
    <row r="79" spans="1:7" ht="17.25" customHeight="1">
      <c r="A79" s="21" t="s">
        <v>203</v>
      </c>
      <c r="B79" s="25">
        <v>205</v>
      </c>
      <c r="C79" s="96">
        <f>VLOOKUP(B79,'Genç Erkek 8.100 Start Liste'!$B$6:$C$90,2,0)</f>
        <v>1994</v>
      </c>
      <c r="D79" s="97" t="str">
        <f>VLOOKUP(B79,'Genç Erkek 8.100 Start Liste'!$B$6:$D$90,3,0)</f>
        <v>TAMER SAĞLAM</v>
      </c>
      <c r="E79" s="97" t="str">
        <f>VLOOKUP(B79,'Genç Erkek 8.100 Start Liste'!$B$6:$E$90,4,0)</f>
        <v>NEVŞEHİR</v>
      </c>
      <c r="F79" s="95" t="s">
        <v>202</v>
      </c>
      <c r="G79" s="23">
        <v>74</v>
      </c>
    </row>
    <row r="80" spans="1:7" ht="17.25" customHeight="1">
      <c r="A80" s="21" t="s">
        <v>203</v>
      </c>
      <c r="B80" s="25">
        <v>204</v>
      </c>
      <c r="C80" s="96">
        <f>VLOOKUP(B80,'Genç Erkek 8.100 Start Liste'!$B$6:$C$90,2,0)</f>
        <v>1993</v>
      </c>
      <c r="D80" s="97" t="str">
        <f>VLOOKUP(B80,'Genç Erkek 8.100 Start Liste'!$B$6:$D$90,3,0)</f>
        <v>UĞUR ERÇİN</v>
      </c>
      <c r="E80" s="97" t="str">
        <f>VLOOKUP(B80,'Genç Erkek 8.100 Start Liste'!$B$6:$E$90,4,0)</f>
        <v>NEVŞEHİR</v>
      </c>
      <c r="F80" s="95" t="s">
        <v>202</v>
      </c>
      <c r="G80" s="23">
        <v>75</v>
      </c>
    </row>
    <row r="81" spans="1:7" ht="17.25" customHeight="1">
      <c r="A81" s="21" t="s">
        <v>203</v>
      </c>
      <c r="B81" s="25">
        <v>203</v>
      </c>
      <c r="C81" s="96">
        <f>VLOOKUP(B81,'Genç Erkek 8.100 Start Liste'!$B$6:$C$90,2,0)</f>
        <v>1994</v>
      </c>
      <c r="D81" s="97" t="str">
        <f>VLOOKUP(B81,'Genç Erkek 8.100 Start Liste'!$B$6:$D$90,3,0)</f>
        <v>RAMAZAN PAK</v>
      </c>
      <c r="E81" s="97" t="str">
        <f>VLOOKUP(B81,'Genç Erkek 8.100 Start Liste'!$B$6:$E$90,4,0)</f>
        <v>NEVŞEHİR</v>
      </c>
      <c r="F81" s="95" t="s">
        <v>202</v>
      </c>
      <c r="G81" s="23">
        <v>76</v>
      </c>
    </row>
    <row r="82" ht="14.25">
      <c r="B82" s="15" t="e">
        <f>MODE(B6:B60)</f>
        <v>#N/A</v>
      </c>
    </row>
  </sheetData>
  <sheetProtection/>
  <mergeCells count="5">
    <mergeCell ref="A1:F1"/>
    <mergeCell ref="A2:F2"/>
    <mergeCell ref="A3:F3"/>
    <mergeCell ref="A4:D4"/>
    <mergeCell ref="E4:F4"/>
  </mergeCells>
  <hyperlinks>
    <hyperlink ref="A4:D4" location="'Yarışma Sonuçları'!B8" display="Erkekler Ferdi Yarışma Sonucu (1996-1997)"/>
  </hyperlinks>
  <printOptions horizontalCentered="1"/>
  <pageMargins left="0.52" right="0.15748031496062992" top="0.3937007874015748" bottom="0.3937007874015748" header="0.1968503937007874" footer="0.1968503937007874"/>
  <pageSetup horizontalDpi="300" verticalDpi="300" orientation="portrait" r:id="rId2"/>
  <headerFooter alignWithMargins="0">
    <oddFooter>&amp;C&amp;P</oddFooter>
  </headerFooter>
  <colBreaks count="1" manualBreakCount="1">
    <brk id="6" max="8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alaattin</cp:lastModifiedBy>
  <cp:lastPrinted>2010-06-13T10:05:30Z</cp:lastPrinted>
  <dcterms:created xsi:type="dcterms:W3CDTF">2008-08-11T14:10:37Z</dcterms:created>
  <dcterms:modified xsi:type="dcterms:W3CDTF">2010-06-14T06:57:08Z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