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510DC294-4734-4A9D-907B-6E193BBFA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YAŞ KIZ-ERKEK" sheetId="1" r:id="rId1"/>
    <sheet name="12 YAŞ KIZ-ERKEK" sheetId="2" r:id="rId2"/>
    <sheet name="13 YAŞ KIZ ERKEK" sheetId="3" r:id="rId3"/>
    <sheet name="14 YAŞ KIZ-ERKEK" sheetId="4" r:id="rId4"/>
  </sheets>
  <externalReferences>
    <externalReference r:id="rId5"/>
    <externalReference r:id="rId6"/>
    <externalReference r:id="rId7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4" l="1"/>
  <c r="AB4" i="4" s="1"/>
  <c r="Z4" i="4"/>
  <c r="Y4" i="4"/>
  <c r="X4" i="4"/>
  <c r="W4" i="4"/>
  <c r="V4" i="4"/>
  <c r="U4" i="4"/>
  <c r="T4" i="4"/>
  <c r="S4" i="4"/>
  <c r="R4" i="4"/>
  <c r="O4" i="4"/>
  <c r="N4" i="4"/>
  <c r="M4" i="4"/>
  <c r="L4" i="4"/>
  <c r="K4" i="4"/>
  <c r="J4" i="4"/>
  <c r="G4" i="4"/>
  <c r="F4" i="4"/>
  <c r="AA11" i="2" l="1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AB6" i="2" l="1"/>
  <c r="AB9" i="2"/>
  <c r="AB10" i="2"/>
  <c r="AB5" i="2"/>
  <c r="AB7" i="2"/>
  <c r="AB8" i="2"/>
  <c r="AB4" i="2"/>
  <c r="Q4" i="1" l="1"/>
  <c r="P4" i="1"/>
  <c r="O4" i="1"/>
  <c r="N4" i="1"/>
  <c r="M4" i="1"/>
  <c r="L4" i="1"/>
  <c r="K4" i="1"/>
  <c r="J4" i="1"/>
  <c r="I4" i="1"/>
  <c r="H4" i="1"/>
  <c r="G4" i="1"/>
  <c r="F4" i="1"/>
  <c r="R4" i="1" l="1"/>
</calcChain>
</file>

<file path=xl/sharedStrings.xml><?xml version="1.0" encoding="utf-8"?>
<sst xmlns="http://schemas.openxmlformats.org/spreadsheetml/2006/main" count="416" uniqueCount="56">
  <si>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</si>
  <si>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</si>
  <si>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</si>
  <si>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</si>
  <si>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</si>
  <si>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</si>
  <si>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</si>
  <si>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</si>
  <si>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</si>
  <si>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</si>
  <si>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</si>
  <si>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</si>
  <si>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</si>
  <si>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NİDANUR ÇANKAYA</t>
  </si>
  <si>
    <t>AKSARAY</t>
  </si>
  <si>
    <t>MURAT EFE KAYGUSUZ</t>
  </si>
  <si>
    <t/>
  </si>
  <si>
    <t>FURKAN KESER</t>
  </si>
  <si>
    <t>MEHMET METEHAN ASLAN</t>
  </si>
  <si>
    <t>11 YAŞ KIZLAR (2011)</t>
  </si>
  <si>
    <t>11 YAŞ ERKEKLER (2011)</t>
  </si>
  <si>
    <t>12 YAŞ KIZLAR (2010)</t>
  </si>
  <si>
    <t>ÜMMÜGÜL DURSUN</t>
  </si>
  <si>
    <t>SULTAN ÇOKER</t>
  </si>
  <si>
    <t>SUDE KAYA</t>
  </si>
  <si>
    <t>GÜLER TEKBAŞ</t>
  </si>
  <si>
    <t>DAMLA ATEŞ</t>
  </si>
  <si>
    <t>ZEHRA KÜRKLÜ</t>
  </si>
  <si>
    <t>HİRANUR YANIK</t>
  </si>
  <si>
    <t>HİLAL DERİN</t>
  </si>
  <si>
    <t>DNS</t>
  </si>
  <si>
    <t>DOĞUM YILI</t>
  </si>
  <si>
    <t>80 METRE ENGELLİ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</si>
  <si>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</si>
  <si>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</si>
  <si>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</si>
  <si>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</si>
  <si>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</si>
  <si>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</si>
  <si>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</si>
  <si>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VOLKAN CANLI</t>
  </si>
  <si>
    <t>HÜSEYİN KÜRKLÜ</t>
  </si>
  <si>
    <t>G</t>
  </si>
  <si>
    <t>NO</t>
  </si>
  <si>
    <t>NERMİN ELİF TOK</t>
  </si>
  <si>
    <t>ÖZLEM ÇAĞLAYAN</t>
  </si>
  <si>
    <t>İREM OYMAK</t>
  </si>
  <si>
    <t>100 METRE ENGELLİ</t>
  </si>
  <si>
    <t>2000 METRE</t>
  </si>
  <si>
    <t>ÖMER KORKMAZ</t>
  </si>
  <si>
    <t>MEHMET ARDA BAŞER</t>
  </si>
  <si>
    <t>13 YAŞ KIZLAR (2009)</t>
  </si>
  <si>
    <t>13 YAŞ ERKEKLER (2009)</t>
  </si>
  <si>
    <t>EFE ÇAPANKAYA</t>
  </si>
  <si>
    <t xml:space="preserve">AKSARAY </t>
  </si>
  <si>
    <t>14 YAŞ ERKEKLER (2008)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</si>
</sst>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\.00"/>
    <numFmt numFmtId="166" formatCode="0\:00\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5" fontId="6" fillId="8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1177"/>
    <xdr:pic>
      <xdr:nvPicPr>
        <xdr:cNvPr id="4" name="Resim 3">
          <a:extLst>
            <a:ext uri="{FF2B5EF4-FFF2-40B4-BE49-F238E27FC236}">
              <a16:creationId xmlns:a16="http://schemas.microsoft.com/office/drawing/2014/main" id="{5A350804-6EC6-4004-B399-EDC2F6FD8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BC56DA98-DB7A-4E73-B164-7E808B1DE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5BC5F9D9-86A5-4A1C-8BC1-4843BE9D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3C78E30B-66FF-444A-8228-DA1FB0865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6A6838-6ECD-4DE7-A357-6EBAA34A8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CE7AA0C3-DD5C-4F08-9121-70C7E2E2E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10" name="Resim 9">
          <a:extLst>
            <a:ext uri="{FF2B5EF4-FFF2-40B4-BE49-F238E27FC236}">
              <a16:creationId xmlns:a16="http://schemas.microsoft.com/office/drawing/2014/main" id="{9A2E372D-99BC-4274-A03A-036B78799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10</xdr:row>
      <xdr:rowOff>0</xdr:rowOff>
    </xdr:from>
    <xdr:ext cx="2381" cy="450056"/>
    <xdr:pic>
      <xdr:nvPicPr>
        <xdr:cNvPr id="11" name="Resim 10">
          <a:extLst>
            <a:ext uri="{FF2B5EF4-FFF2-40B4-BE49-F238E27FC236}">
              <a16:creationId xmlns:a16="http://schemas.microsoft.com/office/drawing/2014/main" id="{38FBE397-EAD0-43CD-9627-8CEAB8E8E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2402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6</xdr:row>
      <xdr:rowOff>142875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%20GRUP%20YARI&#350;LARI/ANKARA/AKSARAY/3-11%20YA&#350;%20KIZL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%20GRUP%20YARI&#350;LARI/ANKARA/AKSARAY/5-12%20YA&#350;%20KIZL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M/GRUP%20YARI&#350;MA%20SONU&#199;LARI/SEM%20GRUP%20YARI&#350;LARI/SEM%20GRUP%20YARI&#350;LARI/t&#252;m%20&#351;ehirler/10-14%20YA&#350;%20ERKEKLER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EBRAR GÜNEŞ</v>
          </cell>
          <cell r="E8" t="str">
            <v>KONYA</v>
          </cell>
          <cell r="F8">
            <v>906</v>
          </cell>
          <cell r="G8">
            <v>78</v>
          </cell>
        </row>
        <row r="9">
          <cell r="D9" t="str">
            <v>HASRET GÜRBÜZ</v>
          </cell>
          <cell r="E9" t="str">
            <v>KAYSERİ</v>
          </cell>
          <cell r="F9">
            <v>906</v>
          </cell>
          <cell r="G9">
            <v>78</v>
          </cell>
        </row>
        <row r="10">
          <cell r="D10" t="str">
            <v>ADALET ÇİÇEK</v>
          </cell>
          <cell r="E10" t="str">
            <v>KAYSERİ</v>
          </cell>
          <cell r="F10">
            <v>924</v>
          </cell>
          <cell r="G10">
            <v>75</v>
          </cell>
        </row>
        <row r="11">
          <cell r="D11" t="str">
            <v>ECEM ÖZÇELİK</v>
          </cell>
          <cell r="E11" t="str">
            <v>ANKARA</v>
          </cell>
          <cell r="F11">
            <v>933</v>
          </cell>
          <cell r="G11">
            <v>73</v>
          </cell>
        </row>
        <row r="12">
          <cell r="D12" t="str">
            <v>EYLÜL TARAF</v>
          </cell>
          <cell r="E12" t="str">
            <v>KAYSERİ</v>
          </cell>
          <cell r="F12">
            <v>952</v>
          </cell>
          <cell r="G12">
            <v>69</v>
          </cell>
        </row>
        <row r="13">
          <cell r="D13" t="str">
            <v>HİRANUR ATLİHAN</v>
          </cell>
          <cell r="E13" t="str">
            <v>ANKARA</v>
          </cell>
          <cell r="F13">
            <v>954</v>
          </cell>
          <cell r="G13">
            <v>69</v>
          </cell>
        </row>
        <row r="14">
          <cell r="D14" t="str">
            <v>NAZLI GÜLSEREN ÇEVİK</v>
          </cell>
          <cell r="E14" t="str">
            <v>ANKARA</v>
          </cell>
          <cell r="F14">
            <v>955</v>
          </cell>
          <cell r="G14">
            <v>69</v>
          </cell>
        </row>
        <row r="15">
          <cell r="D15" t="str">
            <v>EKİN SARIGİL</v>
          </cell>
          <cell r="E15" t="str">
            <v>ANKARA</v>
          </cell>
          <cell r="F15">
            <v>955</v>
          </cell>
          <cell r="G15">
            <v>69</v>
          </cell>
        </row>
        <row r="16">
          <cell r="D16" t="str">
            <v>NEHİR TARMAN</v>
          </cell>
          <cell r="E16" t="str">
            <v>ANKARA</v>
          </cell>
          <cell r="F16">
            <v>961</v>
          </cell>
          <cell r="G16">
            <v>67</v>
          </cell>
        </row>
        <row r="17">
          <cell r="D17" t="str">
            <v>ZERDA AKYÜZ</v>
          </cell>
          <cell r="E17" t="str">
            <v>KONYA</v>
          </cell>
          <cell r="F17">
            <v>977</v>
          </cell>
          <cell r="G17">
            <v>64</v>
          </cell>
        </row>
        <row r="18">
          <cell r="D18" t="str">
            <v>YAĞMUR AYDIN</v>
          </cell>
          <cell r="E18" t="str">
            <v>KAYSERİ</v>
          </cell>
          <cell r="F18">
            <v>998</v>
          </cell>
          <cell r="G18">
            <v>60</v>
          </cell>
        </row>
        <row r="19">
          <cell r="D19" t="str">
            <v>HAYRÜNNİSA CEYHAN</v>
          </cell>
          <cell r="E19" t="str">
            <v>KAYSERİ</v>
          </cell>
          <cell r="F19">
            <v>1002</v>
          </cell>
          <cell r="G19">
            <v>59</v>
          </cell>
        </row>
        <row r="20">
          <cell r="D20" t="str">
            <v>NİDANUR ÇANKAYA</v>
          </cell>
          <cell r="E20" t="str">
            <v>AKSARAY</v>
          </cell>
          <cell r="F20">
            <v>1087</v>
          </cell>
          <cell r="G20">
            <v>42</v>
          </cell>
        </row>
        <row r="21">
          <cell r="D21" t="str">
            <v>AYŞE RÜVEYDA ÖZDEMİR</v>
          </cell>
          <cell r="E21" t="str">
            <v>KARAMAN</v>
          </cell>
          <cell r="F21" t="str">
            <v>DNS</v>
          </cell>
          <cell r="G21" t="str">
            <v xml:space="preserve"> </v>
          </cell>
        </row>
        <row r="22">
          <cell r="D22" t="str">
            <v>DURU NAR NARÇİÇEK</v>
          </cell>
          <cell r="E22" t="str">
            <v>ANKARA</v>
          </cell>
          <cell r="F22" t="str">
            <v>DNS</v>
          </cell>
          <cell r="G22" t="str">
            <v xml:space="preserve"> </v>
          </cell>
        </row>
        <row r="23">
          <cell r="D23" t="str">
            <v>AYŞE ZÜMRA ÖKSÜZ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ŞÜHEDA SÜRMECİ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ZİŞAN HAKAN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İKRA AYTAN</v>
          </cell>
          <cell r="E26" t="str">
            <v>ANKARA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NEHİR TARMAN</v>
          </cell>
          <cell r="F8" t="str">
            <v>ANKARA</v>
          </cell>
          <cell r="G8" t="str">
            <v>X</v>
          </cell>
          <cell r="H8">
            <v>383</v>
          </cell>
          <cell r="I8">
            <v>396</v>
          </cell>
          <cell r="J8">
            <v>396</v>
          </cell>
          <cell r="K8">
            <v>53</v>
          </cell>
        </row>
        <row r="9">
          <cell r="E9" t="str">
            <v>EYLÜL TARAF</v>
          </cell>
          <cell r="F9" t="str">
            <v>KAYSERİ</v>
          </cell>
          <cell r="G9">
            <v>382</v>
          </cell>
          <cell r="H9">
            <v>384</v>
          </cell>
          <cell r="I9">
            <v>357</v>
          </cell>
          <cell r="J9">
            <v>384</v>
          </cell>
          <cell r="K9">
            <v>49</v>
          </cell>
        </row>
        <row r="10">
          <cell r="E10" t="str">
            <v>ZERDA AKYÜZ</v>
          </cell>
          <cell r="F10" t="str">
            <v>KONYA</v>
          </cell>
          <cell r="G10">
            <v>375</v>
          </cell>
          <cell r="H10">
            <v>364</v>
          </cell>
          <cell r="I10">
            <v>349</v>
          </cell>
          <cell r="J10">
            <v>375</v>
          </cell>
          <cell r="K10">
            <v>47</v>
          </cell>
        </row>
        <row r="11">
          <cell r="E11" t="str">
            <v>ECEM ÖZÇELİK</v>
          </cell>
          <cell r="F11" t="str">
            <v>ANKARA</v>
          </cell>
          <cell r="G11">
            <v>351</v>
          </cell>
          <cell r="H11" t="str">
            <v>X</v>
          </cell>
          <cell r="I11">
            <v>366</v>
          </cell>
          <cell r="J11">
            <v>366</v>
          </cell>
          <cell r="K11">
            <v>44</v>
          </cell>
        </row>
        <row r="12">
          <cell r="E12" t="str">
            <v>EBRAR GÜNEŞ</v>
          </cell>
          <cell r="F12" t="str">
            <v>KONYA</v>
          </cell>
          <cell r="G12">
            <v>345</v>
          </cell>
          <cell r="H12">
            <v>361</v>
          </cell>
          <cell r="I12">
            <v>330</v>
          </cell>
          <cell r="J12">
            <v>361</v>
          </cell>
          <cell r="K12">
            <v>42</v>
          </cell>
        </row>
        <row r="13">
          <cell r="E13" t="str">
            <v>EKİN SARIGİL</v>
          </cell>
          <cell r="F13" t="str">
            <v>ANKARA</v>
          </cell>
          <cell r="G13">
            <v>351</v>
          </cell>
          <cell r="H13">
            <v>360</v>
          </cell>
          <cell r="I13">
            <v>347</v>
          </cell>
          <cell r="J13">
            <v>360</v>
          </cell>
          <cell r="K13">
            <v>42</v>
          </cell>
        </row>
        <row r="14">
          <cell r="E14" t="str">
            <v>ADALET ÇİÇEK</v>
          </cell>
          <cell r="F14" t="str">
            <v>KAYSERİ</v>
          </cell>
          <cell r="G14">
            <v>338</v>
          </cell>
          <cell r="H14" t="str">
            <v>X</v>
          </cell>
          <cell r="I14">
            <v>352</v>
          </cell>
          <cell r="J14">
            <v>352</v>
          </cell>
          <cell r="K14">
            <v>39</v>
          </cell>
        </row>
        <row r="15">
          <cell r="E15" t="str">
            <v>NAZLI GÜLSEREN ÇEVİK</v>
          </cell>
          <cell r="F15" t="str">
            <v>ANKARA</v>
          </cell>
          <cell r="G15" t="str">
            <v>X</v>
          </cell>
          <cell r="H15">
            <v>299</v>
          </cell>
          <cell r="I15">
            <v>344</v>
          </cell>
          <cell r="J15">
            <v>344</v>
          </cell>
          <cell r="K15">
            <v>36</v>
          </cell>
        </row>
        <row r="16">
          <cell r="E16" t="str">
            <v>HİRANUR ATLİHAN</v>
          </cell>
          <cell r="F16" t="str">
            <v>ANKARA</v>
          </cell>
          <cell r="G16">
            <v>341</v>
          </cell>
          <cell r="H16">
            <v>324</v>
          </cell>
          <cell r="I16">
            <v>343</v>
          </cell>
          <cell r="J16">
            <v>343</v>
          </cell>
          <cell r="K16">
            <v>36</v>
          </cell>
        </row>
        <row r="17">
          <cell r="E17" t="str">
            <v>YAĞMUR AYDIN</v>
          </cell>
          <cell r="F17" t="str">
            <v>KAYSERİ</v>
          </cell>
          <cell r="G17" t="str">
            <v>X</v>
          </cell>
          <cell r="H17" t="str">
            <v>X</v>
          </cell>
          <cell r="I17">
            <v>337</v>
          </cell>
          <cell r="J17">
            <v>337</v>
          </cell>
          <cell r="K17">
            <v>34</v>
          </cell>
        </row>
        <row r="18">
          <cell r="E18" t="str">
            <v>HASRET GÜRBÜZ</v>
          </cell>
          <cell r="F18" t="str">
            <v>KAYSERİ</v>
          </cell>
          <cell r="G18">
            <v>328</v>
          </cell>
          <cell r="H18">
            <v>333</v>
          </cell>
          <cell r="I18">
            <v>335</v>
          </cell>
          <cell r="J18">
            <v>335</v>
          </cell>
          <cell r="K18">
            <v>33</v>
          </cell>
        </row>
        <row r="19">
          <cell r="E19" t="str">
            <v>HAYRÜNNİSA CEYHAN</v>
          </cell>
          <cell r="F19" t="str">
            <v>KAYSERİ</v>
          </cell>
          <cell r="G19" t="str">
            <v>X</v>
          </cell>
          <cell r="H19">
            <v>323</v>
          </cell>
          <cell r="I19" t="str">
            <v>X</v>
          </cell>
          <cell r="J19">
            <v>323</v>
          </cell>
          <cell r="K19">
            <v>29</v>
          </cell>
        </row>
        <row r="20">
          <cell r="E20" t="str">
            <v>NİDANUR ÇANKAYA</v>
          </cell>
          <cell r="F20" t="str">
            <v>AKSARAY</v>
          </cell>
          <cell r="G20">
            <v>290</v>
          </cell>
          <cell r="H20">
            <v>291</v>
          </cell>
          <cell r="I20">
            <v>268</v>
          </cell>
          <cell r="J20">
            <v>291</v>
          </cell>
          <cell r="K20">
            <v>20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HASRET GÜRBÜZ</v>
          </cell>
          <cell r="F8" t="str">
            <v>KAYSERİ</v>
          </cell>
          <cell r="G8">
            <v>3020</v>
          </cell>
          <cell r="H8">
            <v>2620</v>
          </cell>
          <cell r="I8">
            <v>3245</v>
          </cell>
          <cell r="J8">
            <v>3245</v>
          </cell>
          <cell r="K8">
            <v>39</v>
          </cell>
        </row>
        <row r="9">
          <cell r="E9" t="str">
            <v>YAĞMUR AYDIN</v>
          </cell>
          <cell r="F9" t="str">
            <v>KAYSERİ</v>
          </cell>
          <cell r="G9">
            <v>3010</v>
          </cell>
          <cell r="H9">
            <v>3109</v>
          </cell>
          <cell r="I9">
            <v>3015</v>
          </cell>
          <cell r="J9">
            <v>3109</v>
          </cell>
          <cell r="K9">
            <v>37</v>
          </cell>
        </row>
        <row r="10">
          <cell r="E10" t="str">
            <v>ZERDA AKYÜZ</v>
          </cell>
          <cell r="F10" t="str">
            <v>KONYA</v>
          </cell>
          <cell r="G10">
            <v>2953</v>
          </cell>
          <cell r="H10">
            <v>2784</v>
          </cell>
          <cell r="I10">
            <v>2922</v>
          </cell>
          <cell r="J10">
            <v>2953</v>
          </cell>
          <cell r="K10">
            <v>34</v>
          </cell>
        </row>
        <row r="11">
          <cell r="E11" t="str">
            <v>EYLÜL TARAF</v>
          </cell>
          <cell r="F11" t="str">
            <v>KAYSERİ</v>
          </cell>
          <cell r="G11">
            <v>2627</v>
          </cell>
          <cell r="H11">
            <v>2312</v>
          </cell>
          <cell r="I11">
            <v>2904</v>
          </cell>
          <cell r="J11">
            <v>2904</v>
          </cell>
          <cell r="K11">
            <v>33</v>
          </cell>
        </row>
        <row r="12">
          <cell r="E12" t="str">
            <v>EBRAR GÜNEŞ</v>
          </cell>
          <cell r="F12" t="str">
            <v>KONYA</v>
          </cell>
          <cell r="G12">
            <v>2876</v>
          </cell>
          <cell r="H12">
            <v>2407</v>
          </cell>
          <cell r="I12">
            <v>2506</v>
          </cell>
          <cell r="J12">
            <v>2876</v>
          </cell>
          <cell r="K12">
            <v>32</v>
          </cell>
        </row>
        <row r="13">
          <cell r="E13" t="str">
            <v>HİRANUR ATLİHAN</v>
          </cell>
          <cell r="F13" t="str">
            <v>ANKARA</v>
          </cell>
          <cell r="G13">
            <v>2265</v>
          </cell>
          <cell r="H13">
            <v>2398</v>
          </cell>
          <cell r="I13">
            <v>2675</v>
          </cell>
          <cell r="J13">
            <v>2675</v>
          </cell>
          <cell r="K13">
            <v>28</v>
          </cell>
        </row>
        <row r="14">
          <cell r="E14" t="str">
            <v>ECEM ÖZÇELİK</v>
          </cell>
          <cell r="F14" t="str">
            <v>ANKARA</v>
          </cell>
          <cell r="G14">
            <v>2365</v>
          </cell>
          <cell r="H14">
            <v>2548</v>
          </cell>
          <cell r="I14">
            <v>2417</v>
          </cell>
          <cell r="J14">
            <v>2548</v>
          </cell>
          <cell r="K14">
            <v>25</v>
          </cell>
        </row>
        <row r="15">
          <cell r="E15" t="str">
            <v>HAYRÜNNİSA CEYHAN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2350</v>
          </cell>
          <cell r="J15">
            <v>2350</v>
          </cell>
          <cell r="K15">
            <v>22</v>
          </cell>
        </row>
        <row r="16">
          <cell r="E16" t="str">
            <v>NEHİR TARMAN</v>
          </cell>
          <cell r="F16" t="str">
            <v>ANKARA</v>
          </cell>
          <cell r="G16">
            <v>2019</v>
          </cell>
          <cell r="H16">
            <v>2236</v>
          </cell>
          <cell r="I16" t="str">
            <v>X</v>
          </cell>
          <cell r="J16">
            <v>2236</v>
          </cell>
          <cell r="K16">
            <v>19</v>
          </cell>
        </row>
        <row r="17">
          <cell r="E17" t="str">
            <v>ADALET ÇİÇEK</v>
          </cell>
          <cell r="F17" t="str">
            <v>KAYSERİ</v>
          </cell>
          <cell r="G17">
            <v>2179</v>
          </cell>
          <cell r="H17">
            <v>716</v>
          </cell>
          <cell r="I17">
            <v>694</v>
          </cell>
          <cell r="J17">
            <v>2179</v>
          </cell>
          <cell r="K17">
            <v>18</v>
          </cell>
        </row>
        <row r="18">
          <cell r="E18" t="str">
            <v>NAZLI GÜLSEREN ÇEVİK</v>
          </cell>
          <cell r="F18" t="str">
            <v>ANKARA</v>
          </cell>
          <cell r="G18">
            <v>2002</v>
          </cell>
          <cell r="H18">
            <v>1094</v>
          </cell>
          <cell r="I18">
            <v>1794</v>
          </cell>
          <cell r="J18">
            <v>2002</v>
          </cell>
          <cell r="K18">
            <v>15</v>
          </cell>
        </row>
        <row r="19">
          <cell r="E19" t="str">
            <v>NİDANUR ÇANKAYA</v>
          </cell>
          <cell r="F19" t="str">
            <v>AKSARAY</v>
          </cell>
          <cell r="G19">
            <v>1637</v>
          </cell>
          <cell r="H19">
            <v>1745</v>
          </cell>
          <cell r="I19">
            <v>1618</v>
          </cell>
          <cell r="J19">
            <v>1745</v>
          </cell>
          <cell r="K19">
            <v>9</v>
          </cell>
        </row>
        <row r="20">
          <cell r="E20" t="str">
            <v>EKİN SARIGİL</v>
          </cell>
          <cell r="F20" t="str">
            <v>ANKARA</v>
          </cell>
          <cell r="G20">
            <v>755</v>
          </cell>
          <cell r="H20">
            <v>954</v>
          </cell>
          <cell r="I20">
            <v>1570</v>
          </cell>
          <cell r="J20">
            <v>1570</v>
          </cell>
          <cell r="K20">
            <v>7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80m.Eng"/>
      <sheetName val="800m"/>
      <sheetName val="15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E8" t="str">
            <v>NİSA NUR KESER</v>
          </cell>
          <cell r="F8" t="str">
            <v>ANKARA</v>
          </cell>
          <cell r="G8">
            <v>860</v>
          </cell>
          <cell r="H8">
            <v>88</v>
          </cell>
          <cell r="I8">
            <v>0</v>
          </cell>
        </row>
        <row r="9">
          <cell r="E9" t="str">
            <v>İKRA AYTAN</v>
          </cell>
          <cell r="F9" t="str">
            <v>ANKARA</v>
          </cell>
          <cell r="G9">
            <v>865</v>
          </cell>
          <cell r="H9">
            <v>87</v>
          </cell>
          <cell r="I9">
            <v>0</v>
          </cell>
        </row>
        <row r="10">
          <cell r="E10" t="str">
            <v>ZEYNEP ÖZMEN</v>
          </cell>
          <cell r="F10" t="str">
            <v>ANKARA</v>
          </cell>
          <cell r="G10">
            <v>879</v>
          </cell>
          <cell r="H10">
            <v>84</v>
          </cell>
          <cell r="I10">
            <v>0</v>
          </cell>
        </row>
        <row r="11">
          <cell r="E11" t="str">
            <v>CEMRE AKSU</v>
          </cell>
          <cell r="F11" t="str">
            <v>KAYSERİ</v>
          </cell>
          <cell r="G11">
            <v>896</v>
          </cell>
          <cell r="H11">
            <v>80</v>
          </cell>
          <cell r="I11">
            <v>0</v>
          </cell>
        </row>
        <row r="12">
          <cell r="E12" t="str">
            <v>NİSANUR KÖSE</v>
          </cell>
          <cell r="F12" t="str">
            <v>ANKARA</v>
          </cell>
          <cell r="G12">
            <v>899</v>
          </cell>
          <cell r="H12">
            <v>80</v>
          </cell>
          <cell r="I12">
            <v>0</v>
          </cell>
        </row>
        <row r="13">
          <cell r="E13" t="str">
            <v>BENGİSU TOPAL</v>
          </cell>
          <cell r="F13" t="str">
            <v>ANKARA</v>
          </cell>
          <cell r="G13">
            <v>901</v>
          </cell>
          <cell r="H13">
            <v>79</v>
          </cell>
          <cell r="I13">
            <v>0</v>
          </cell>
        </row>
        <row r="14">
          <cell r="E14" t="str">
            <v>DUYGU NAZ YARAMIŞ</v>
          </cell>
          <cell r="F14" t="str">
            <v>ANKARA</v>
          </cell>
          <cell r="G14">
            <v>906</v>
          </cell>
          <cell r="H14">
            <v>78</v>
          </cell>
          <cell r="I14">
            <v>0</v>
          </cell>
        </row>
        <row r="15">
          <cell r="E15" t="str">
            <v>NİHAL ZEREN UĞURLUKOÇ</v>
          </cell>
          <cell r="F15" t="str">
            <v>KARAMAN</v>
          </cell>
          <cell r="G15">
            <v>908</v>
          </cell>
          <cell r="H15">
            <v>78</v>
          </cell>
          <cell r="I15">
            <v>0</v>
          </cell>
        </row>
        <row r="16">
          <cell r="E16" t="str">
            <v>CEYLİN HATİCE CANPOLAT</v>
          </cell>
          <cell r="F16" t="str">
            <v>ANKARA</v>
          </cell>
          <cell r="G16">
            <v>913</v>
          </cell>
          <cell r="H16">
            <v>77</v>
          </cell>
          <cell r="I16">
            <v>0</v>
          </cell>
        </row>
        <row r="17">
          <cell r="E17" t="str">
            <v>ECE NAZ POLAT</v>
          </cell>
          <cell r="F17" t="str">
            <v>ANKARA</v>
          </cell>
          <cell r="G17">
            <v>913</v>
          </cell>
          <cell r="H17">
            <v>77</v>
          </cell>
          <cell r="I17">
            <v>0</v>
          </cell>
        </row>
        <row r="18">
          <cell r="E18" t="str">
            <v>NİSANUR AKIN</v>
          </cell>
          <cell r="F18" t="str">
            <v>ANKARA</v>
          </cell>
          <cell r="G18">
            <v>913</v>
          </cell>
          <cell r="H18">
            <v>77</v>
          </cell>
          <cell r="I18">
            <v>0</v>
          </cell>
        </row>
        <row r="19">
          <cell r="E19" t="str">
            <v>DURU ÇAKMAK</v>
          </cell>
          <cell r="F19" t="str">
            <v>ANKARA</v>
          </cell>
          <cell r="G19">
            <v>916</v>
          </cell>
          <cell r="H19">
            <v>76</v>
          </cell>
          <cell r="I19">
            <v>0</v>
          </cell>
        </row>
        <row r="20">
          <cell r="E20" t="str">
            <v>ECRİN ŞANLIĞ</v>
          </cell>
          <cell r="F20" t="str">
            <v>KAYSERİ</v>
          </cell>
          <cell r="G20">
            <v>919</v>
          </cell>
          <cell r="H20">
            <v>76</v>
          </cell>
          <cell r="I20">
            <v>0</v>
          </cell>
        </row>
        <row r="21">
          <cell r="E21" t="str">
            <v>IRMAK ÇELİK</v>
          </cell>
          <cell r="F21" t="str">
            <v>ANKARA</v>
          </cell>
          <cell r="G21">
            <v>919</v>
          </cell>
          <cell r="H21">
            <v>76</v>
          </cell>
          <cell r="I21">
            <v>0</v>
          </cell>
        </row>
        <row r="22">
          <cell r="E22" t="str">
            <v>ELFİN BERRA UÇAR</v>
          </cell>
          <cell r="F22" t="str">
            <v>ANKARA</v>
          </cell>
          <cell r="G22">
            <v>921</v>
          </cell>
          <cell r="H22">
            <v>75</v>
          </cell>
          <cell r="I22">
            <v>0</v>
          </cell>
        </row>
        <row r="23">
          <cell r="E23" t="str">
            <v>ASMİN AKTAŞ</v>
          </cell>
          <cell r="F23" t="str">
            <v>ANKARA</v>
          </cell>
          <cell r="G23">
            <v>927</v>
          </cell>
          <cell r="H23">
            <v>74</v>
          </cell>
          <cell r="I23">
            <v>0</v>
          </cell>
        </row>
        <row r="24">
          <cell r="E24" t="str">
            <v>GÖKÇE TAŞDEMİR</v>
          </cell>
          <cell r="F24" t="str">
            <v>KAYSERİ</v>
          </cell>
          <cell r="G24">
            <v>930</v>
          </cell>
          <cell r="H24">
            <v>74</v>
          </cell>
          <cell r="I24">
            <v>0</v>
          </cell>
        </row>
        <row r="25">
          <cell r="E25" t="str">
            <v>ZEHRA ÇINAR</v>
          </cell>
          <cell r="F25" t="str">
            <v>KAYSERİ</v>
          </cell>
          <cell r="G25">
            <v>934</v>
          </cell>
          <cell r="H25">
            <v>73</v>
          </cell>
          <cell r="I25">
            <v>0</v>
          </cell>
        </row>
        <row r="26">
          <cell r="E26" t="str">
            <v>CANSU KARAASLAN</v>
          </cell>
          <cell r="F26" t="str">
            <v>ANKARA</v>
          </cell>
          <cell r="G26">
            <v>938</v>
          </cell>
          <cell r="H26">
            <v>72</v>
          </cell>
          <cell r="I26">
            <v>0</v>
          </cell>
        </row>
        <row r="27">
          <cell r="E27" t="str">
            <v>AYŞE ŞEVVAL OĞUZ</v>
          </cell>
          <cell r="F27" t="str">
            <v>ANKARA</v>
          </cell>
          <cell r="G27">
            <v>940</v>
          </cell>
          <cell r="H27">
            <v>72</v>
          </cell>
          <cell r="I27">
            <v>0</v>
          </cell>
        </row>
        <row r="28">
          <cell r="E28" t="str">
            <v>MERVE GÜRKAN</v>
          </cell>
          <cell r="F28" t="str">
            <v>KAYSERİ</v>
          </cell>
          <cell r="G28">
            <v>942</v>
          </cell>
          <cell r="H28">
            <v>71</v>
          </cell>
          <cell r="I28">
            <v>0</v>
          </cell>
        </row>
        <row r="29">
          <cell r="E29" t="str">
            <v>EZGİ TÜRKER</v>
          </cell>
          <cell r="F29" t="str">
            <v>KAYSERİ</v>
          </cell>
          <cell r="G29">
            <v>952</v>
          </cell>
          <cell r="H29">
            <v>69</v>
          </cell>
          <cell r="I29">
            <v>0</v>
          </cell>
        </row>
        <row r="30">
          <cell r="E30" t="str">
            <v>DAMLA YILMAZ</v>
          </cell>
          <cell r="F30" t="str">
            <v>KONYA</v>
          </cell>
          <cell r="G30">
            <v>955</v>
          </cell>
          <cell r="H30">
            <v>69</v>
          </cell>
          <cell r="I30">
            <v>0</v>
          </cell>
        </row>
        <row r="31">
          <cell r="E31" t="str">
            <v>ASMİN SU KARACA</v>
          </cell>
          <cell r="F31" t="str">
            <v>ANKARA</v>
          </cell>
          <cell r="G31">
            <v>958</v>
          </cell>
          <cell r="H31">
            <v>68</v>
          </cell>
          <cell r="I31">
            <v>0</v>
          </cell>
        </row>
        <row r="32">
          <cell r="E32" t="str">
            <v>FATMA NUR ESEN</v>
          </cell>
          <cell r="F32" t="str">
            <v>KONYA</v>
          </cell>
          <cell r="G32">
            <v>963</v>
          </cell>
          <cell r="H32">
            <v>67</v>
          </cell>
          <cell r="I32">
            <v>0</v>
          </cell>
        </row>
        <row r="33">
          <cell r="E33" t="str">
            <v>AZRA AKDEMİR</v>
          </cell>
          <cell r="F33" t="str">
            <v>KONYA</v>
          </cell>
          <cell r="G33">
            <v>969</v>
          </cell>
          <cell r="H33">
            <v>66</v>
          </cell>
          <cell r="I33">
            <v>0</v>
          </cell>
        </row>
        <row r="34">
          <cell r="E34" t="str">
            <v>DÖNDÜ CİNBOLAT</v>
          </cell>
          <cell r="F34" t="str">
            <v>KAYSERİ</v>
          </cell>
          <cell r="G34">
            <v>973</v>
          </cell>
          <cell r="H34">
            <v>65</v>
          </cell>
          <cell r="I34">
            <v>0</v>
          </cell>
        </row>
        <row r="35">
          <cell r="E35" t="str">
            <v>REYYAN ŞAHİN</v>
          </cell>
          <cell r="F35" t="str">
            <v>KAYSERİ</v>
          </cell>
          <cell r="G35">
            <v>983</v>
          </cell>
          <cell r="H35">
            <v>63</v>
          </cell>
          <cell r="I35">
            <v>0</v>
          </cell>
        </row>
        <row r="36">
          <cell r="E36" t="str">
            <v>FATMA GÜNDÜZ</v>
          </cell>
          <cell r="F36" t="str">
            <v>KAYSERİ</v>
          </cell>
          <cell r="G36">
            <v>993</v>
          </cell>
          <cell r="H36">
            <v>61</v>
          </cell>
          <cell r="I36">
            <v>0</v>
          </cell>
        </row>
        <row r="37">
          <cell r="E37" t="str">
            <v>MÜŞERREF ELA KURT</v>
          </cell>
          <cell r="F37" t="str">
            <v>KARAMAN</v>
          </cell>
          <cell r="G37">
            <v>1003</v>
          </cell>
          <cell r="H37">
            <v>59</v>
          </cell>
          <cell r="I37">
            <v>0</v>
          </cell>
        </row>
        <row r="38">
          <cell r="E38" t="str">
            <v>CEMİLE SUDE ÖZDEMİR</v>
          </cell>
          <cell r="F38" t="str">
            <v>KONYA</v>
          </cell>
          <cell r="G38">
            <v>1011</v>
          </cell>
          <cell r="H38">
            <v>57</v>
          </cell>
          <cell r="I38">
            <v>0</v>
          </cell>
        </row>
        <row r="39">
          <cell r="E39" t="str">
            <v>AYŞE NAZ ÇALIŞ</v>
          </cell>
          <cell r="F39" t="str">
            <v>KARAMAN</v>
          </cell>
          <cell r="G39" t="str">
            <v>DNS</v>
          </cell>
          <cell r="H39" t="str">
            <v xml:space="preserve"> </v>
          </cell>
          <cell r="I39">
            <v>0</v>
          </cell>
        </row>
        <row r="40">
          <cell r="E40" t="str">
            <v>İCLAL ERVA SAYDAM</v>
          </cell>
          <cell r="F40" t="str">
            <v>KARAMAN</v>
          </cell>
          <cell r="G40" t="str">
            <v>DNS</v>
          </cell>
          <cell r="H40" t="str">
            <v xml:space="preserve"> </v>
          </cell>
          <cell r="I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 t="str">
            <v xml:space="preserve">    </v>
          </cell>
          <cell r="I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 t="str">
            <v xml:space="preserve">    </v>
          </cell>
          <cell r="I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 t="str">
            <v xml:space="preserve">    </v>
          </cell>
          <cell r="I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 t="str">
            <v xml:space="preserve">    </v>
          </cell>
          <cell r="I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 t="str">
            <v xml:space="preserve">    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 t="str">
            <v xml:space="preserve">    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 t="str">
            <v xml:space="preserve">    </v>
          </cell>
          <cell r="I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 t="str">
            <v xml:space="preserve">    </v>
          </cell>
          <cell r="I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 t="str">
            <v xml:space="preserve">    </v>
          </cell>
          <cell r="I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 t="str">
            <v xml:space="preserve">    </v>
          </cell>
          <cell r="I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 t="str">
            <v xml:space="preserve">    </v>
          </cell>
          <cell r="I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 t="str">
            <v xml:space="preserve">    </v>
          </cell>
          <cell r="I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 t="str">
            <v xml:space="preserve">    </v>
          </cell>
          <cell r="I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 t="str">
            <v xml:space="preserve">    </v>
          </cell>
          <cell r="I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 t="str">
            <v xml:space="preserve">    </v>
          </cell>
          <cell r="I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 t="str">
            <v xml:space="preserve">    </v>
          </cell>
          <cell r="I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 t="str">
            <v xml:space="preserve">    </v>
          </cell>
          <cell r="I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 t="str">
            <v xml:space="preserve">    </v>
          </cell>
          <cell r="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 t="str">
            <v xml:space="preserve">    </v>
          </cell>
          <cell r="I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 t="str">
            <v xml:space="preserve">    </v>
          </cell>
          <cell r="I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 t="str">
            <v xml:space="preserve">    </v>
          </cell>
          <cell r="I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 t="str">
            <v xml:space="preserve">    </v>
          </cell>
          <cell r="I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 t="str">
            <v xml:space="preserve">    </v>
          </cell>
          <cell r="I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 t="str">
            <v xml:space="preserve">    </v>
          </cell>
          <cell r="I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 t="str">
            <v xml:space="preserve">    </v>
          </cell>
          <cell r="I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 t="str">
            <v xml:space="preserve">    </v>
          </cell>
          <cell r="I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 t="str">
            <v xml:space="preserve">    </v>
          </cell>
          <cell r="I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 t="str">
            <v xml:space="preserve">    </v>
          </cell>
          <cell r="I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 t="str">
            <v xml:space="preserve">    </v>
          </cell>
          <cell r="I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 t="str">
            <v xml:space="preserve">    </v>
          </cell>
          <cell r="I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 t="str">
            <v xml:space="preserve">    </v>
          </cell>
          <cell r="I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 t="str">
            <v xml:space="preserve">    </v>
          </cell>
          <cell r="I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 t="str">
            <v xml:space="preserve">    </v>
          </cell>
          <cell r="I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 t="str">
            <v xml:space="preserve">    </v>
          </cell>
          <cell r="I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 t="str">
            <v xml:space="preserve">    </v>
          </cell>
          <cell r="I85">
            <v>0</v>
          </cell>
        </row>
      </sheetData>
      <sheetData sheetId="6" refreshError="1">
        <row r="8">
          <cell r="D8" t="str">
            <v>SELMA YILMAZ</v>
          </cell>
          <cell r="E8" t="str">
            <v>ANKARA</v>
          </cell>
          <cell r="F8">
            <v>1173</v>
          </cell>
          <cell r="G8">
            <v>73</v>
          </cell>
          <cell r="H8">
            <v>0</v>
          </cell>
        </row>
        <row r="9">
          <cell r="D9" t="str">
            <v>SULTAN ÇOKER</v>
          </cell>
          <cell r="E9" t="str">
            <v>AKSARAY</v>
          </cell>
          <cell r="F9">
            <v>1289</v>
          </cell>
          <cell r="G9">
            <v>50</v>
          </cell>
          <cell r="H9">
            <v>0</v>
          </cell>
        </row>
        <row r="10">
          <cell r="D10" t="str">
            <v>ESİLA ŞEN</v>
          </cell>
          <cell r="E10" t="str">
            <v>ANKARA</v>
          </cell>
          <cell r="F10">
            <v>1295</v>
          </cell>
          <cell r="G10">
            <v>49</v>
          </cell>
          <cell r="H10">
            <v>0</v>
          </cell>
        </row>
        <row r="11">
          <cell r="D11" t="str">
            <v>ÜMMÜGÜL DURSUN</v>
          </cell>
          <cell r="E11" t="str">
            <v>AKSARAY</v>
          </cell>
          <cell r="F11">
            <v>1309</v>
          </cell>
          <cell r="G11">
            <v>46</v>
          </cell>
          <cell r="H11">
            <v>0</v>
          </cell>
        </row>
        <row r="12">
          <cell r="D12" t="str">
            <v>SUDE KAYA</v>
          </cell>
          <cell r="E12" t="str">
            <v>AKSARAY</v>
          </cell>
          <cell r="F12">
            <v>1354</v>
          </cell>
          <cell r="G12">
            <v>37</v>
          </cell>
          <cell r="H12">
            <v>0</v>
          </cell>
        </row>
        <row r="13">
          <cell r="D13" t="str">
            <v>GÜLER TEKBAŞ</v>
          </cell>
          <cell r="E13" t="str">
            <v>AKSARAY</v>
          </cell>
          <cell r="F13">
            <v>1365</v>
          </cell>
          <cell r="G13">
            <v>35</v>
          </cell>
          <cell r="H13">
            <v>0</v>
          </cell>
        </row>
        <row r="14">
          <cell r="D14" t="str">
            <v>ZEHRA KÜRKLÜ</v>
          </cell>
          <cell r="E14" t="str">
            <v>AKSARAY</v>
          </cell>
          <cell r="F14">
            <v>1429</v>
          </cell>
          <cell r="G14">
            <v>22</v>
          </cell>
          <cell r="H14">
            <v>0</v>
          </cell>
        </row>
        <row r="15">
          <cell r="D15" t="str">
            <v>HİRANUR YANIK</v>
          </cell>
          <cell r="E15" t="str">
            <v>AKSARAY</v>
          </cell>
          <cell r="F15">
            <v>1441</v>
          </cell>
          <cell r="G15">
            <v>19</v>
          </cell>
          <cell r="H15">
            <v>0</v>
          </cell>
        </row>
        <row r="16">
          <cell r="D16" t="str">
            <v>DAMLA ATEŞ</v>
          </cell>
          <cell r="E16" t="str">
            <v>AKSARAY</v>
          </cell>
          <cell r="F16">
            <v>1456</v>
          </cell>
          <cell r="G16">
            <v>18</v>
          </cell>
          <cell r="H16">
            <v>0</v>
          </cell>
        </row>
        <row r="17">
          <cell r="D17" t="str">
            <v>HİLAL DERİN</v>
          </cell>
          <cell r="E17" t="str">
            <v>AKSARAY</v>
          </cell>
          <cell r="F17" t="str">
            <v>DNS</v>
          </cell>
          <cell r="G17" t="str">
            <v xml:space="preserve"> 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 t="str">
            <v xml:space="preserve">    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 t="str">
            <v xml:space="preserve">    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 t="str">
            <v xml:space="preserve">    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 t="str">
            <v xml:space="preserve">    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 t="str">
            <v xml:space="preserve">    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 t="str">
            <v xml:space="preserve">    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 t="str">
            <v xml:space="preserve">    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 t="str">
            <v xml:space="preserve">    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 t="str">
            <v xml:space="preserve">    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 t="str">
            <v xml:space="preserve">    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 t="str">
            <v xml:space="preserve">    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 t="str">
            <v xml:space="preserve">    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 t="str">
            <v xml:space="preserve">    </v>
          </cell>
          <cell r="H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 t="str">
            <v xml:space="preserve">    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 t="str">
            <v xml:space="preserve">    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 t="str">
            <v xml:space="preserve">    </v>
          </cell>
          <cell r="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 t="str">
            <v xml:space="preserve">    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 t="str">
            <v xml:space="preserve">    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 t="str">
            <v xml:space="preserve">    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 t="str">
            <v xml:space="preserve">    </v>
          </cell>
          <cell r="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 t="str">
            <v xml:space="preserve">    </v>
          </cell>
          <cell r="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 t="str">
            <v xml:space="preserve">    </v>
          </cell>
          <cell r="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 t="str">
            <v xml:space="preserve">    </v>
          </cell>
          <cell r="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 t="str">
            <v xml:space="preserve">    </v>
          </cell>
          <cell r="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 xml:space="preserve">    </v>
          </cell>
          <cell r="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 t="str">
            <v xml:space="preserve">    </v>
          </cell>
          <cell r="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 t="str">
            <v xml:space="preserve">    </v>
          </cell>
          <cell r="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 t="str">
            <v xml:space="preserve">    </v>
          </cell>
          <cell r="H45">
            <v>0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D56">
            <v>0</v>
          </cell>
          <cell r="E56" t="str">
            <v>Baş Hakem</v>
          </cell>
          <cell r="F56" t="str">
            <v>Lider</v>
          </cell>
          <cell r="G56">
            <v>0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 refreshError="1">
        <row r="8">
          <cell r="D8">
            <v>0</v>
          </cell>
          <cell r="E8">
            <v>0</v>
          </cell>
          <cell r="F8">
            <v>0</v>
          </cell>
          <cell r="G8" t="str">
            <v xml:space="preserve">    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 t="str">
            <v xml:space="preserve">    </v>
          </cell>
          <cell r="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 t="str">
            <v xml:space="preserve">    </v>
          </cell>
          <cell r="H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 t="str">
            <v xml:space="preserve">    </v>
          </cell>
          <cell r="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 t="str">
            <v xml:space="preserve">    </v>
          </cell>
          <cell r="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 t="str">
            <v xml:space="preserve">    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 t="str">
            <v xml:space="preserve">    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 t="str">
            <v xml:space="preserve">    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 t="str">
            <v xml:space="preserve">    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 t="str">
            <v xml:space="preserve">    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 t="str">
            <v xml:space="preserve">    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 t="str">
            <v xml:space="preserve">    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 t="str">
            <v xml:space="preserve">    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 t="str">
            <v xml:space="preserve">    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 t="str">
            <v xml:space="preserve">    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 t="str">
            <v xml:space="preserve">    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 t="str">
            <v xml:space="preserve">    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 t="str">
            <v xml:space="preserve">    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 t="str">
            <v xml:space="preserve">    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 t="str">
            <v xml:space="preserve">    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 t="str">
            <v xml:space="preserve">    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 t="str">
            <v xml:space="preserve">    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 t="str">
            <v xml:space="preserve">    </v>
          </cell>
          <cell r="H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 t="str">
            <v xml:space="preserve">    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 t="str">
            <v xml:space="preserve">    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 t="str">
            <v xml:space="preserve">    </v>
          </cell>
          <cell r="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 t="str">
            <v xml:space="preserve">    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 t="str">
            <v xml:space="preserve">    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 t="str">
            <v xml:space="preserve">    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 t="str">
            <v xml:space="preserve">    </v>
          </cell>
          <cell r="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 t="str">
            <v xml:space="preserve">    </v>
          </cell>
          <cell r="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 t="str">
            <v xml:space="preserve">    </v>
          </cell>
          <cell r="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 t="str">
            <v xml:space="preserve">    </v>
          </cell>
          <cell r="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 t="str">
            <v xml:space="preserve">    </v>
          </cell>
          <cell r="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 xml:space="preserve">    </v>
          </cell>
          <cell r="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 t="str">
            <v xml:space="preserve">    </v>
          </cell>
          <cell r="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 t="str">
            <v xml:space="preserve">    </v>
          </cell>
          <cell r="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 t="str">
            <v xml:space="preserve">    </v>
          </cell>
          <cell r="H45">
            <v>0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99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98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95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91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71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D56">
            <v>0</v>
          </cell>
          <cell r="E56" t="str">
            <v>Baş Hakem</v>
          </cell>
          <cell r="F56" t="str">
            <v>Lider</v>
          </cell>
          <cell r="G56">
            <v>0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 refreshError="1">
        <row r="8">
          <cell r="D8">
            <v>0</v>
          </cell>
          <cell r="E8">
            <v>0</v>
          </cell>
          <cell r="F8">
            <v>0</v>
          </cell>
          <cell r="G8" t="str">
            <v xml:space="preserve">    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 t="str">
            <v xml:space="preserve">    </v>
          </cell>
          <cell r="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 t="str">
            <v xml:space="preserve">    </v>
          </cell>
          <cell r="H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 t="str">
            <v xml:space="preserve">    </v>
          </cell>
          <cell r="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 t="str">
            <v xml:space="preserve">    </v>
          </cell>
          <cell r="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 t="str">
            <v xml:space="preserve">    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 t="str">
            <v xml:space="preserve">    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 t="str">
            <v xml:space="preserve">    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 t="str">
            <v xml:space="preserve">    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 t="str">
            <v xml:space="preserve">    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 t="str">
            <v xml:space="preserve">    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 t="str">
            <v xml:space="preserve">    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 t="str">
            <v xml:space="preserve">    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 t="str">
            <v xml:space="preserve">    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 t="str">
            <v xml:space="preserve">    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 t="str">
            <v xml:space="preserve">    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 t="str">
            <v xml:space="preserve">    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 t="str">
            <v xml:space="preserve">    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 t="str">
            <v xml:space="preserve">    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 t="str">
            <v xml:space="preserve">    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 t="str">
            <v xml:space="preserve">    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 t="str">
            <v xml:space="preserve">    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 t="str">
            <v xml:space="preserve">    </v>
          </cell>
          <cell r="H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 t="str">
            <v xml:space="preserve">    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 t="str">
            <v xml:space="preserve">    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 t="str">
            <v xml:space="preserve">    </v>
          </cell>
          <cell r="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 t="str">
            <v xml:space="preserve">    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 t="str">
            <v xml:space="preserve">    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 t="str">
            <v xml:space="preserve">    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 t="str">
            <v xml:space="preserve">    </v>
          </cell>
          <cell r="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 t="str">
            <v xml:space="preserve">    </v>
          </cell>
          <cell r="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 t="str">
            <v xml:space="preserve">    </v>
          </cell>
          <cell r="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 t="str">
            <v xml:space="preserve">    </v>
          </cell>
          <cell r="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 t="str">
            <v xml:space="preserve">    </v>
          </cell>
          <cell r="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 xml:space="preserve">    </v>
          </cell>
          <cell r="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 t="str">
            <v xml:space="preserve">    </v>
          </cell>
          <cell r="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 t="str">
            <v xml:space="preserve">    </v>
          </cell>
          <cell r="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 t="str">
            <v xml:space="preserve">    </v>
          </cell>
          <cell r="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 t="str">
            <v xml:space="preserve">    </v>
          </cell>
          <cell r="H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 t="str">
            <v xml:space="preserve">    </v>
          </cell>
          <cell r="H47">
            <v>0</v>
          </cell>
        </row>
        <row r="48">
          <cell r="D48">
            <v>0</v>
          </cell>
          <cell r="E48" t="str">
            <v>Baş Hakem</v>
          </cell>
          <cell r="F48" t="str">
            <v>Lider</v>
          </cell>
          <cell r="G48">
            <v>0</v>
          </cell>
          <cell r="H48">
            <v>0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9" refreshError="1">
        <row r="8">
          <cell r="D8">
            <v>0</v>
          </cell>
          <cell r="E8">
            <v>0</v>
          </cell>
          <cell r="F8">
            <v>0</v>
          </cell>
          <cell r="G8" t="str">
            <v xml:space="preserve">    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 t="str">
            <v xml:space="preserve">    </v>
          </cell>
          <cell r="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 t="str">
            <v xml:space="preserve">    </v>
          </cell>
          <cell r="H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 t="str">
            <v xml:space="preserve">    </v>
          </cell>
          <cell r="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 t="str">
            <v xml:space="preserve">    </v>
          </cell>
          <cell r="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 t="str">
            <v xml:space="preserve">    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 t="str">
            <v xml:space="preserve">    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 t="str">
            <v xml:space="preserve">    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 t="str">
            <v xml:space="preserve">    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 t="str">
            <v xml:space="preserve">    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 t="str">
            <v xml:space="preserve">    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 t="str">
            <v xml:space="preserve">    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 t="str">
            <v xml:space="preserve">    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 t="str">
            <v xml:space="preserve">    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 t="str">
            <v xml:space="preserve">    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 t="str">
            <v xml:space="preserve">    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 t="str">
            <v xml:space="preserve">    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 t="str">
            <v xml:space="preserve">    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 t="str">
            <v xml:space="preserve">    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 t="str">
            <v xml:space="preserve">    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 t="str">
            <v xml:space="preserve">    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 t="str">
            <v xml:space="preserve">    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 t="str">
            <v xml:space="preserve">    </v>
          </cell>
          <cell r="H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 t="str">
            <v xml:space="preserve">    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 t="str">
            <v xml:space="preserve">    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 t="str">
            <v xml:space="preserve">    </v>
          </cell>
          <cell r="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 t="str">
            <v xml:space="preserve">    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 t="str">
            <v xml:space="preserve">    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 t="str">
            <v xml:space="preserve">    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 t="str">
            <v xml:space="preserve">    </v>
          </cell>
          <cell r="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 t="str">
            <v xml:space="preserve">    </v>
          </cell>
          <cell r="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 t="str">
            <v xml:space="preserve">    </v>
          </cell>
          <cell r="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 t="str">
            <v xml:space="preserve">    </v>
          </cell>
          <cell r="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 t="str">
            <v xml:space="preserve">    </v>
          </cell>
          <cell r="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 xml:space="preserve">    </v>
          </cell>
          <cell r="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 t="str">
            <v xml:space="preserve">    </v>
          </cell>
          <cell r="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 t="str">
            <v xml:space="preserve">    </v>
          </cell>
          <cell r="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 t="str">
            <v xml:space="preserve">    </v>
          </cell>
          <cell r="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 t="str">
            <v xml:space="preserve">    </v>
          </cell>
          <cell r="H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 t="str">
            <v xml:space="preserve">    </v>
          </cell>
          <cell r="H47">
            <v>0</v>
          </cell>
        </row>
        <row r="48">
          <cell r="D48">
            <v>0</v>
          </cell>
          <cell r="E48" t="str">
            <v>Baş Hakem</v>
          </cell>
          <cell r="F48" t="str">
            <v>Lider</v>
          </cell>
          <cell r="G48">
            <v>0</v>
          </cell>
          <cell r="H48">
            <v>0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  <cell r="F64">
            <v>0</v>
          </cell>
          <cell r="G64">
            <v>0</v>
          </cell>
          <cell r="H64">
            <v>0</v>
          </cell>
        </row>
        <row r="65">
          <cell r="D65" t="str">
            <v>BEYZA KARA</v>
          </cell>
          <cell r="F65">
            <v>0</v>
          </cell>
          <cell r="G65">
            <v>0</v>
          </cell>
          <cell r="H65">
            <v>0</v>
          </cell>
        </row>
        <row r="66">
          <cell r="D66" t="str">
            <v>EBRU YAMAN</v>
          </cell>
          <cell r="F66">
            <v>0</v>
          </cell>
          <cell r="G66">
            <v>0</v>
          </cell>
          <cell r="H66">
            <v>0</v>
          </cell>
        </row>
        <row r="67">
          <cell r="D67" t="str">
            <v>EDANUR ŞİMŞEK</v>
          </cell>
          <cell r="F67">
            <v>0</v>
          </cell>
          <cell r="G67">
            <v>0</v>
          </cell>
          <cell r="H67">
            <v>0</v>
          </cell>
        </row>
        <row r="68">
          <cell r="D68" t="str">
            <v>BERİVAN ÖZTÜRK</v>
          </cell>
          <cell r="F68">
            <v>0</v>
          </cell>
          <cell r="G68">
            <v>0</v>
          </cell>
          <cell r="H68">
            <v>0</v>
          </cell>
        </row>
        <row r="69">
          <cell r="D69" t="str">
            <v>GİZEM SAKİN</v>
          </cell>
          <cell r="F69">
            <v>0</v>
          </cell>
          <cell r="G69">
            <v>0</v>
          </cell>
          <cell r="H69">
            <v>0</v>
          </cell>
        </row>
        <row r="70">
          <cell r="D70" t="str">
            <v>ZEYNEP KÜÇÜK</v>
          </cell>
          <cell r="F70">
            <v>0</v>
          </cell>
          <cell r="G70">
            <v>0</v>
          </cell>
          <cell r="H70">
            <v>0</v>
          </cell>
        </row>
        <row r="71">
          <cell r="D71" t="str">
            <v>ZÜMRE NAZ DEMİR</v>
          </cell>
          <cell r="F71">
            <v>0</v>
          </cell>
          <cell r="G71">
            <v>0</v>
          </cell>
          <cell r="H71">
            <v>0</v>
          </cell>
        </row>
        <row r="72">
          <cell r="D72" t="str">
            <v>SEVİLAY SALDIRAN</v>
          </cell>
          <cell r="F72">
            <v>0</v>
          </cell>
          <cell r="G72">
            <v>0</v>
          </cell>
          <cell r="H72">
            <v>0</v>
          </cell>
        </row>
        <row r="73">
          <cell r="D73" t="str">
            <v>TUĞÇE ARSLANER</v>
          </cell>
          <cell r="F73">
            <v>0</v>
          </cell>
          <cell r="G73">
            <v>0</v>
          </cell>
          <cell r="H73">
            <v>0</v>
          </cell>
        </row>
        <row r="74">
          <cell r="D74" t="str">
            <v>NİLAY MERT</v>
          </cell>
          <cell r="F74">
            <v>0</v>
          </cell>
          <cell r="G74">
            <v>0</v>
          </cell>
          <cell r="H74">
            <v>0</v>
          </cell>
        </row>
        <row r="75">
          <cell r="D75" t="str">
            <v>NURGUL UÇKUN</v>
          </cell>
          <cell r="F75">
            <v>0</v>
          </cell>
          <cell r="G75">
            <v>0</v>
          </cell>
          <cell r="H75">
            <v>0</v>
          </cell>
        </row>
        <row r="76">
          <cell r="D76" t="str">
            <v>SEVDENUR KARAGÜL</v>
          </cell>
          <cell r="F76">
            <v>0</v>
          </cell>
          <cell r="G76">
            <v>0</v>
          </cell>
          <cell r="H76">
            <v>0</v>
          </cell>
        </row>
        <row r="77">
          <cell r="D77" t="str">
            <v>BEYZA HOŞNAR</v>
          </cell>
          <cell r="F77">
            <v>0</v>
          </cell>
          <cell r="G77">
            <v>0</v>
          </cell>
          <cell r="H77">
            <v>0</v>
          </cell>
        </row>
        <row r="78">
          <cell r="D78" t="str">
            <v>İREM KARAGÖZ</v>
          </cell>
          <cell r="F78">
            <v>0</v>
          </cell>
          <cell r="G78">
            <v>0</v>
          </cell>
          <cell r="H78">
            <v>0</v>
          </cell>
        </row>
        <row r="79">
          <cell r="D79" t="str">
            <v>İREM ÇİVİT</v>
          </cell>
          <cell r="F79">
            <v>0</v>
          </cell>
          <cell r="G79">
            <v>0</v>
          </cell>
          <cell r="H79">
            <v>0</v>
          </cell>
        </row>
        <row r="80">
          <cell r="D80" t="str">
            <v>ALTUN ARLI</v>
          </cell>
          <cell r="F80">
            <v>0</v>
          </cell>
          <cell r="G80">
            <v>0</v>
          </cell>
          <cell r="H80">
            <v>0</v>
          </cell>
        </row>
        <row r="81">
          <cell r="D81" t="str">
            <v>MELİKE HÖKE</v>
          </cell>
          <cell r="F81">
            <v>0</v>
          </cell>
          <cell r="G81">
            <v>0</v>
          </cell>
          <cell r="H81">
            <v>0</v>
          </cell>
        </row>
        <row r="82">
          <cell r="D82" t="str">
            <v>AYŞE KEREMOĞLU</v>
          </cell>
          <cell r="F82">
            <v>0</v>
          </cell>
          <cell r="G82">
            <v>0</v>
          </cell>
          <cell r="H82">
            <v>0</v>
          </cell>
        </row>
        <row r="83">
          <cell r="D83" t="str">
            <v>GAMZE NUR ELİTOK</v>
          </cell>
          <cell r="F83">
            <v>0</v>
          </cell>
          <cell r="G83">
            <v>0</v>
          </cell>
          <cell r="H83">
            <v>0</v>
          </cell>
        </row>
        <row r="84">
          <cell r="D84" t="str">
            <v>GÜLASLI ŞAHİN</v>
          </cell>
          <cell r="F84">
            <v>0</v>
          </cell>
          <cell r="G84">
            <v>0</v>
          </cell>
          <cell r="H84">
            <v>0</v>
          </cell>
        </row>
        <row r="85">
          <cell r="D85" t="str">
            <v>TANLA DAMLA KURTTEKİN</v>
          </cell>
          <cell r="F85">
            <v>0</v>
          </cell>
          <cell r="G85">
            <v>0</v>
          </cell>
          <cell r="H85">
            <v>0</v>
          </cell>
        </row>
        <row r="86">
          <cell r="D86" t="str">
            <v>SELMA DAVULCU</v>
          </cell>
          <cell r="F86">
            <v>0</v>
          </cell>
          <cell r="G86">
            <v>0</v>
          </cell>
          <cell r="H86">
            <v>0</v>
          </cell>
        </row>
        <row r="87">
          <cell r="D87" t="str">
            <v>SENA GÜMÜŞ</v>
          </cell>
          <cell r="F87">
            <v>0</v>
          </cell>
          <cell r="G87">
            <v>0</v>
          </cell>
          <cell r="H87">
            <v>0</v>
          </cell>
        </row>
        <row r="88">
          <cell r="D88" t="str">
            <v>İREM TUZCU</v>
          </cell>
          <cell r="F88">
            <v>0</v>
          </cell>
          <cell r="G88">
            <v>0</v>
          </cell>
          <cell r="H88">
            <v>0</v>
          </cell>
        </row>
        <row r="89">
          <cell r="D89" t="str">
            <v>AYÇA ÇUBUKÇU</v>
          </cell>
          <cell r="F89">
            <v>0</v>
          </cell>
          <cell r="G89">
            <v>0</v>
          </cell>
          <cell r="H89">
            <v>0</v>
          </cell>
        </row>
        <row r="90">
          <cell r="D90" t="str">
            <v>BAHAR İÇEN</v>
          </cell>
          <cell r="F90">
            <v>0</v>
          </cell>
          <cell r="G90">
            <v>0</v>
          </cell>
          <cell r="H90">
            <v>0</v>
          </cell>
        </row>
        <row r="91">
          <cell r="D91" t="str">
            <v>ELİF CAN</v>
          </cell>
          <cell r="F91">
            <v>0</v>
          </cell>
          <cell r="G91">
            <v>0</v>
          </cell>
          <cell r="H91">
            <v>0</v>
          </cell>
        </row>
        <row r="92">
          <cell r="D92" t="str">
            <v>MELİKE ALÇIN</v>
          </cell>
          <cell r="F92">
            <v>0</v>
          </cell>
          <cell r="G92">
            <v>0</v>
          </cell>
          <cell r="H92">
            <v>0</v>
          </cell>
        </row>
        <row r="93">
          <cell r="D93" t="str">
            <v>BERİVAN ATAŞ</v>
          </cell>
          <cell r="F93">
            <v>0</v>
          </cell>
          <cell r="G93">
            <v>0</v>
          </cell>
          <cell r="H93">
            <v>0</v>
          </cell>
        </row>
        <row r="94">
          <cell r="D94" t="str">
            <v>MELDA DOĞAN</v>
          </cell>
          <cell r="F94">
            <v>0</v>
          </cell>
          <cell r="G94">
            <v>0</v>
          </cell>
          <cell r="H94">
            <v>0</v>
          </cell>
        </row>
        <row r="95">
          <cell r="D95" t="str">
            <v>BUSE KIRBUĞA</v>
          </cell>
          <cell r="F95">
            <v>0</v>
          </cell>
          <cell r="G95">
            <v>0</v>
          </cell>
          <cell r="H95">
            <v>0</v>
          </cell>
        </row>
        <row r="96">
          <cell r="D96" t="str">
            <v>SABRİYE BAŞÇI</v>
          </cell>
          <cell r="F96">
            <v>0</v>
          </cell>
          <cell r="G96">
            <v>0</v>
          </cell>
          <cell r="H96">
            <v>0</v>
          </cell>
        </row>
        <row r="97">
          <cell r="D97" t="str">
            <v>NAZAR YILMAZ</v>
          </cell>
          <cell r="F97">
            <v>0</v>
          </cell>
          <cell r="G97">
            <v>0</v>
          </cell>
          <cell r="H97">
            <v>0</v>
          </cell>
        </row>
        <row r="98">
          <cell r="D98" t="str">
            <v>MELEK NUR ÜNVERİN</v>
          </cell>
          <cell r="F98">
            <v>0</v>
          </cell>
          <cell r="G98">
            <v>0</v>
          </cell>
          <cell r="H98">
            <v>0</v>
          </cell>
        </row>
        <row r="99">
          <cell r="D99" t="str">
            <v>ZEYNEP AKÇA</v>
          </cell>
          <cell r="F99">
            <v>0</v>
          </cell>
          <cell r="G99">
            <v>0</v>
          </cell>
          <cell r="H99">
            <v>0</v>
          </cell>
        </row>
        <row r="100">
          <cell r="D100" t="str">
            <v>KARYA ÜZER</v>
          </cell>
          <cell r="F100">
            <v>0</v>
          </cell>
          <cell r="G100">
            <v>0</v>
          </cell>
          <cell r="H100">
            <v>0</v>
          </cell>
        </row>
        <row r="101">
          <cell r="D101" t="str">
            <v>PELİNSU ŞAHİN</v>
          </cell>
          <cell r="F101">
            <v>0</v>
          </cell>
          <cell r="G101">
            <v>0</v>
          </cell>
          <cell r="H101">
            <v>0</v>
          </cell>
        </row>
        <row r="102">
          <cell r="D102" t="str">
            <v>MERVE KURTOĞLU</v>
          </cell>
          <cell r="F102">
            <v>0</v>
          </cell>
          <cell r="G102">
            <v>0</v>
          </cell>
          <cell r="H102">
            <v>0</v>
          </cell>
        </row>
        <row r="103">
          <cell r="D103" t="str">
            <v>SUDENAZ KÜTÜK</v>
          </cell>
          <cell r="F103">
            <v>0</v>
          </cell>
          <cell r="G103">
            <v>0</v>
          </cell>
          <cell r="H103">
            <v>0</v>
          </cell>
        </row>
        <row r="104">
          <cell r="D104" t="str">
            <v>HİDAYET YATAĞAN</v>
          </cell>
          <cell r="F104">
            <v>0</v>
          </cell>
          <cell r="G104">
            <v>0</v>
          </cell>
          <cell r="H104">
            <v>0</v>
          </cell>
        </row>
      </sheetData>
      <sheetData sheetId="10" refreshError="1">
        <row r="8">
          <cell r="E8" t="str">
            <v>GÖKÇE TAŞDEMİR</v>
          </cell>
          <cell r="F8" t="str">
            <v>KAYSERİ</v>
          </cell>
          <cell r="G8">
            <v>422</v>
          </cell>
          <cell r="H8">
            <v>497</v>
          </cell>
          <cell r="I8">
            <v>392</v>
          </cell>
          <cell r="J8">
            <v>497</v>
          </cell>
          <cell r="K8">
            <v>79</v>
          </cell>
        </row>
        <row r="9">
          <cell r="E9" t="str">
            <v>İKRA AYTAN</v>
          </cell>
          <cell r="F9" t="str">
            <v>ANKARA</v>
          </cell>
          <cell r="G9">
            <v>448</v>
          </cell>
          <cell r="H9">
            <v>439</v>
          </cell>
          <cell r="I9">
            <v>407</v>
          </cell>
          <cell r="J9">
            <v>448</v>
          </cell>
          <cell r="K9">
            <v>67</v>
          </cell>
        </row>
        <row r="10">
          <cell r="E10" t="str">
            <v>NİSANUR KÖSE</v>
          </cell>
          <cell r="F10" t="str">
            <v>ANKARA</v>
          </cell>
          <cell r="G10">
            <v>428</v>
          </cell>
          <cell r="H10">
            <v>415</v>
          </cell>
          <cell r="I10">
            <v>432</v>
          </cell>
          <cell r="J10">
            <v>432</v>
          </cell>
          <cell r="K10">
            <v>63</v>
          </cell>
        </row>
        <row r="11">
          <cell r="E11" t="str">
            <v>NİSA NUR KESER</v>
          </cell>
          <cell r="F11" t="str">
            <v>ANKARA</v>
          </cell>
          <cell r="G11">
            <v>394</v>
          </cell>
          <cell r="H11">
            <v>402</v>
          </cell>
          <cell r="I11">
            <v>422</v>
          </cell>
          <cell r="J11">
            <v>422</v>
          </cell>
          <cell r="K11">
            <v>60</v>
          </cell>
        </row>
        <row r="12">
          <cell r="E12" t="str">
            <v>SELMA YILMAZ</v>
          </cell>
          <cell r="F12" t="str">
            <v>ANKARA</v>
          </cell>
          <cell r="G12">
            <v>405</v>
          </cell>
          <cell r="H12">
            <v>405</v>
          </cell>
          <cell r="I12">
            <v>422</v>
          </cell>
          <cell r="J12">
            <v>422</v>
          </cell>
          <cell r="K12">
            <v>60</v>
          </cell>
        </row>
        <row r="13">
          <cell r="E13" t="str">
            <v>ELFİN BERRA UÇAR</v>
          </cell>
          <cell r="F13" t="str">
            <v>ANKARA</v>
          </cell>
          <cell r="G13">
            <v>406</v>
          </cell>
          <cell r="H13" t="str">
            <v>X</v>
          </cell>
          <cell r="I13">
            <v>419</v>
          </cell>
          <cell r="J13">
            <v>419</v>
          </cell>
          <cell r="K13">
            <v>59</v>
          </cell>
        </row>
        <row r="14">
          <cell r="E14" t="str">
            <v>ECRİN ŞANLIĞ</v>
          </cell>
          <cell r="F14" t="str">
            <v>KAYSERİ</v>
          </cell>
          <cell r="G14">
            <v>419</v>
          </cell>
          <cell r="H14" t="str">
            <v>X</v>
          </cell>
          <cell r="I14" t="str">
            <v>X</v>
          </cell>
          <cell r="J14">
            <v>419</v>
          </cell>
          <cell r="K14">
            <v>59</v>
          </cell>
        </row>
        <row r="15">
          <cell r="E15" t="str">
            <v>DUYGU NAZ YARAMIŞ</v>
          </cell>
          <cell r="F15" t="str">
            <v>ANKARA</v>
          </cell>
          <cell r="G15">
            <v>412</v>
          </cell>
          <cell r="H15">
            <v>406</v>
          </cell>
          <cell r="I15">
            <v>402</v>
          </cell>
          <cell r="J15">
            <v>412</v>
          </cell>
          <cell r="K15">
            <v>58</v>
          </cell>
        </row>
        <row r="16">
          <cell r="E16" t="str">
            <v>ASMİN SU KARACA</v>
          </cell>
          <cell r="F16" t="str">
            <v>ANKARA</v>
          </cell>
          <cell r="G16">
            <v>367</v>
          </cell>
          <cell r="H16">
            <v>392</v>
          </cell>
          <cell r="I16">
            <v>406</v>
          </cell>
          <cell r="J16">
            <v>406</v>
          </cell>
          <cell r="K16">
            <v>56</v>
          </cell>
        </row>
        <row r="17">
          <cell r="E17" t="str">
            <v>ECE NAZ POLAT</v>
          </cell>
          <cell r="F17" t="str">
            <v>ANKARA</v>
          </cell>
          <cell r="G17">
            <v>400</v>
          </cell>
          <cell r="H17">
            <v>401</v>
          </cell>
          <cell r="I17">
            <v>391</v>
          </cell>
          <cell r="J17">
            <v>401</v>
          </cell>
          <cell r="K17">
            <v>55</v>
          </cell>
        </row>
        <row r="18">
          <cell r="E18" t="str">
            <v>BENGİSU TOPAL</v>
          </cell>
          <cell r="F18" t="str">
            <v>ANKARA</v>
          </cell>
          <cell r="G18">
            <v>400</v>
          </cell>
          <cell r="H18">
            <v>387</v>
          </cell>
          <cell r="I18">
            <v>373</v>
          </cell>
          <cell r="J18">
            <v>400</v>
          </cell>
          <cell r="K18">
            <v>55</v>
          </cell>
        </row>
        <row r="19">
          <cell r="E19" t="str">
            <v>MERVE GÜRKAN</v>
          </cell>
          <cell r="F19" t="str">
            <v>KAYSERİ</v>
          </cell>
          <cell r="G19" t="str">
            <v>X</v>
          </cell>
          <cell r="H19">
            <v>400</v>
          </cell>
          <cell r="I19" t="str">
            <v>X</v>
          </cell>
          <cell r="J19">
            <v>400</v>
          </cell>
          <cell r="K19">
            <v>55</v>
          </cell>
        </row>
        <row r="20">
          <cell r="E20" t="str">
            <v>ZEHRA ÇINAR</v>
          </cell>
          <cell r="F20" t="str">
            <v>KAYSERİ</v>
          </cell>
          <cell r="G20">
            <v>366</v>
          </cell>
          <cell r="H20">
            <v>390</v>
          </cell>
          <cell r="I20">
            <v>381</v>
          </cell>
          <cell r="J20">
            <v>390</v>
          </cell>
          <cell r="K20">
            <v>51</v>
          </cell>
        </row>
        <row r="21">
          <cell r="E21" t="str">
            <v>ASMİN AKTAŞ</v>
          </cell>
          <cell r="F21" t="str">
            <v>ANKARA</v>
          </cell>
          <cell r="G21">
            <v>370</v>
          </cell>
          <cell r="H21">
            <v>382</v>
          </cell>
          <cell r="I21">
            <v>385</v>
          </cell>
          <cell r="J21">
            <v>385</v>
          </cell>
          <cell r="K21">
            <v>50</v>
          </cell>
        </row>
        <row r="22">
          <cell r="E22" t="str">
            <v>CEYLİN HATİCE CANPOLAT</v>
          </cell>
          <cell r="F22" t="str">
            <v>ANKARA</v>
          </cell>
          <cell r="G22">
            <v>369</v>
          </cell>
          <cell r="H22">
            <v>380</v>
          </cell>
          <cell r="I22" t="str">
            <v>X</v>
          </cell>
          <cell r="J22">
            <v>380</v>
          </cell>
          <cell r="K22">
            <v>48</v>
          </cell>
        </row>
        <row r="23">
          <cell r="E23" t="str">
            <v>ZEYNEP ÖZMEN</v>
          </cell>
          <cell r="F23" t="str">
            <v>ANKARA</v>
          </cell>
          <cell r="G23">
            <v>330</v>
          </cell>
          <cell r="H23">
            <v>375</v>
          </cell>
          <cell r="I23">
            <v>375</v>
          </cell>
          <cell r="J23">
            <v>375</v>
          </cell>
          <cell r="K23">
            <v>47</v>
          </cell>
        </row>
        <row r="24">
          <cell r="E24" t="str">
            <v>NİSANUR AKIN</v>
          </cell>
          <cell r="F24" t="str">
            <v>ANKARA</v>
          </cell>
          <cell r="G24" t="str">
            <v>X</v>
          </cell>
          <cell r="H24">
            <v>360</v>
          </cell>
          <cell r="I24">
            <v>373</v>
          </cell>
          <cell r="J24">
            <v>373</v>
          </cell>
          <cell r="K24">
            <v>46</v>
          </cell>
        </row>
        <row r="25">
          <cell r="E25" t="str">
            <v>NİHAL ZEREN UĞURLUKOÇ</v>
          </cell>
          <cell r="F25" t="str">
            <v>KARAMAN</v>
          </cell>
          <cell r="G25">
            <v>365</v>
          </cell>
          <cell r="H25">
            <v>368</v>
          </cell>
          <cell r="I25">
            <v>361</v>
          </cell>
          <cell r="J25">
            <v>368</v>
          </cell>
          <cell r="K25">
            <v>44</v>
          </cell>
        </row>
        <row r="26">
          <cell r="E26" t="str">
            <v>DÖNDÜ CİNBOLAT</v>
          </cell>
          <cell r="F26" t="str">
            <v>KAYSERİ</v>
          </cell>
          <cell r="G26">
            <v>360</v>
          </cell>
          <cell r="H26" t="str">
            <v>X</v>
          </cell>
          <cell r="I26">
            <v>345</v>
          </cell>
          <cell r="J26">
            <v>360</v>
          </cell>
          <cell r="K26">
            <v>42</v>
          </cell>
        </row>
        <row r="27">
          <cell r="E27" t="str">
            <v>DURU ÇAKMAK</v>
          </cell>
          <cell r="F27" t="str">
            <v>ANKARA</v>
          </cell>
          <cell r="G27" t="str">
            <v>X</v>
          </cell>
          <cell r="H27">
            <v>358</v>
          </cell>
          <cell r="I27" t="str">
            <v>X</v>
          </cell>
          <cell r="J27">
            <v>358</v>
          </cell>
          <cell r="K27">
            <v>41</v>
          </cell>
        </row>
        <row r="28">
          <cell r="E28" t="str">
            <v>FATMA GÜNDÜZ</v>
          </cell>
          <cell r="F28" t="str">
            <v>KAYSERİ</v>
          </cell>
          <cell r="G28">
            <v>356</v>
          </cell>
          <cell r="H28">
            <v>342</v>
          </cell>
          <cell r="I28">
            <v>334</v>
          </cell>
          <cell r="J28">
            <v>356</v>
          </cell>
          <cell r="K28">
            <v>40</v>
          </cell>
        </row>
        <row r="29">
          <cell r="E29" t="str">
            <v>AZRA AKDEMİR</v>
          </cell>
          <cell r="F29" t="str">
            <v>KONYA</v>
          </cell>
          <cell r="G29">
            <v>326</v>
          </cell>
          <cell r="H29">
            <v>326</v>
          </cell>
          <cell r="I29">
            <v>354</v>
          </cell>
          <cell r="J29">
            <v>354</v>
          </cell>
          <cell r="K29">
            <v>40</v>
          </cell>
        </row>
        <row r="30">
          <cell r="E30" t="str">
            <v>FATMA NUR ESEN</v>
          </cell>
          <cell r="F30" t="str">
            <v>KONYA</v>
          </cell>
          <cell r="G30" t="str">
            <v>X</v>
          </cell>
          <cell r="H30">
            <v>340</v>
          </cell>
          <cell r="I30">
            <v>349</v>
          </cell>
          <cell r="J30">
            <v>349</v>
          </cell>
          <cell r="K30">
            <v>38</v>
          </cell>
        </row>
        <row r="31">
          <cell r="E31" t="str">
            <v>REYYAN ŞAHİN</v>
          </cell>
          <cell r="F31" t="str">
            <v>KAYSERİ</v>
          </cell>
          <cell r="G31">
            <v>347</v>
          </cell>
          <cell r="H31">
            <v>345</v>
          </cell>
          <cell r="I31">
            <v>325</v>
          </cell>
          <cell r="J31">
            <v>347</v>
          </cell>
          <cell r="K31">
            <v>37</v>
          </cell>
        </row>
        <row r="32">
          <cell r="E32" t="str">
            <v>ÜMMÜGÜL DURSUN</v>
          </cell>
          <cell r="F32" t="str">
            <v>AKSARAY</v>
          </cell>
          <cell r="G32">
            <v>321</v>
          </cell>
          <cell r="H32">
            <v>320</v>
          </cell>
          <cell r="I32">
            <v>339</v>
          </cell>
          <cell r="J32">
            <v>339</v>
          </cell>
          <cell r="K32">
            <v>35</v>
          </cell>
        </row>
        <row r="33">
          <cell r="E33" t="str">
            <v>MÜŞERREF ELA KURT</v>
          </cell>
          <cell r="F33" t="str">
            <v>KARAMAN</v>
          </cell>
          <cell r="G33">
            <v>321</v>
          </cell>
          <cell r="H33">
            <v>339</v>
          </cell>
          <cell r="I33">
            <v>326</v>
          </cell>
          <cell r="J33">
            <v>339</v>
          </cell>
          <cell r="K33">
            <v>35</v>
          </cell>
        </row>
        <row r="34">
          <cell r="E34" t="str">
            <v>AYŞE ŞEVVAL OĞUZ</v>
          </cell>
          <cell r="F34" t="str">
            <v>ANKARA</v>
          </cell>
          <cell r="G34">
            <v>331</v>
          </cell>
          <cell r="H34">
            <v>305</v>
          </cell>
          <cell r="I34" t="str">
            <v>X</v>
          </cell>
          <cell r="J34">
            <v>331</v>
          </cell>
          <cell r="K34">
            <v>32</v>
          </cell>
        </row>
        <row r="35">
          <cell r="E35" t="str">
            <v>CEMİLE SUDE ÖZDEMİR</v>
          </cell>
          <cell r="F35" t="str">
            <v>KONYA</v>
          </cell>
          <cell r="G35">
            <v>330</v>
          </cell>
          <cell r="H35">
            <v>330</v>
          </cell>
          <cell r="I35">
            <v>321</v>
          </cell>
          <cell r="J35">
            <v>330</v>
          </cell>
          <cell r="K35">
            <v>32</v>
          </cell>
        </row>
        <row r="36">
          <cell r="E36" t="str">
            <v>CEMRE AKSU</v>
          </cell>
          <cell r="F36" t="str">
            <v>KAYSERİ</v>
          </cell>
          <cell r="G36">
            <v>313</v>
          </cell>
          <cell r="H36">
            <v>329</v>
          </cell>
          <cell r="I36" t="str">
            <v>X</v>
          </cell>
          <cell r="J36">
            <v>329</v>
          </cell>
          <cell r="K36">
            <v>31</v>
          </cell>
        </row>
        <row r="37">
          <cell r="E37" t="str">
            <v>ESİLA ŞEN</v>
          </cell>
          <cell r="F37" t="str">
            <v>ANKARA</v>
          </cell>
          <cell r="G37">
            <v>327</v>
          </cell>
          <cell r="H37">
            <v>300</v>
          </cell>
          <cell r="I37">
            <v>309</v>
          </cell>
          <cell r="J37">
            <v>327</v>
          </cell>
          <cell r="K37">
            <v>31</v>
          </cell>
        </row>
        <row r="38">
          <cell r="E38" t="str">
            <v>SUDE KAYA</v>
          </cell>
          <cell r="F38" t="str">
            <v>AKSARAY</v>
          </cell>
          <cell r="G38">
            <v>321</v>
          </cell>
          <cell r="H38">
            <v>324</v>
          </cell>
          <cell r="I38">
            <v>289</v>
          </cell>
          <cell r="J38">
            <v>324</v>
          </cell>
          <cell r="K38">
            <v>30</v>
          </cell>
        </row>
        <row r="39">
          <cell r="E39" t="str">
            <v>CANSU KARAASLAN</v>
          </cell>
          <cell r="F39" t="str">
            <v>ANKARA</v>
          </cell>
          <cell r="G39">
            <v>321</v>
          </cell>
          <cell r="H39">
            <v>322</v>
          </cell>
          <cell r="I39">
            <v>316</v>
          </cell>
          <cell r="J39">
            <v>322</v>
          </cell>
          <cell r="K39">
            <v>29</v>
          </cell>
        </row>
        <row r="40">
          <cell r="E40" t="str">
            <v>DAMLA ATEŞ</v>
          </cell>
          <cell r="F40" t="str">
            <v>AKSARAY</v>
          </cell>
          <cell r="G40">
            <v>313</v>
          </cell>
          <cell r="H40">
            <v>308</v>
          </cell>
          <cell r="I40">
            <v>298</v>
          </cell>
          <cell r="J40">
            <v>313</v>
          </cell>
          <cell r="K40">
            <v>26</v>
          </cell>
        </row>
        <row r="41">
          <cell r="E41" t="str">
            <v>SULTAN ÇOKER</v>
          </cell>
          <cell r="F41" t="str">
            <v>AKSARAY</v>
          </cell>
          <cell r="G41">
            <v>280</v>
          </cell>
          <cell r="H41">
            <v>303</v>
          </cell>
          <cell r="I41">
            <v>299</v>
          </cell>
          <cell r="J41">
            <v>303</v>
          </cell>
          <cell r="K41">
            <v>23</v>
          </cell>
        </row>
        <row r="42">
          <cell r="E42" t="str">
            <v>DAMLA YILMAZ</v>
          </cell>
          <cell r="F42" t="str">
            <v>KONYA</v>
          </cell>
          <cell r="G42">
            <v>303</v>
          </cell>
          <cell r="H42">
            <v>295</v>
          </cell>
          <cell r="I42" t="str">
            <v>X</v>
          </cell>
          <cell r="J42">
            <v>303</v>
          </cell>
          <cell r="K42">
            <v>23</v>
          </cell>
        </row>
        <row r="43">
          <cell r="E43" t="str">
            <v>ZEHRA KÜRKLÜ</v>
          </cell>
          <cell r="F43" t="str">
            <v>AKSARAY</v>
          </cell>
          <cell r="G43">
            <v>285</v>
          </cell>
          <cell r="H43">
            <v>298</v>
          </cell>
          <cell r="I43">
            <v>299</v>
          </cell>
          <cell r="J43">
            <v>299</v>
          </cell>
          <cell r="K43">
            <v>21</v>
          </cell>
        </row>
        <row r="44">
          <cell r="E44" t="str">
            <v>GÜLER TEKBAŞ</v>
          </cell>
          <cell r="F44" t="str">
            <v>AKSARAY</v>
          </cell>
          <cell r="G44">
            <v>278</v>
          </cell>
          <cell r="H44">
            <v>292</v>
          </cell>
          <cell r="I44">
            <v>272</v>
          </cell>
          <cell r="J44">
            <v>292</v>
          </cell>
          <cell r="K44">
            <v>20</v>
          </cell>
        </row>
        <row r="45">
          <cell r="E45" t="str">
            <v>HİRANUR YANIK</v>
          </cell>
          <cell r="F45" t="str">
            <v>AKSARAY</v>
          </cell>
          <cell r="G45">
            <v>283</v>
          </cell>
          <cell r="H45">
            <v>276</v>
          </cell>
          <cell r="I45">
            <v>288</v>
          </cell>
          <cell r="J45">
            <v>288</v>
          </cell>
          <cell r="K45">
            <v>19</v>
          </cell>
        </row>
        <row r="46">
          <cell r="E46" t="str">
            <v>HİLAL DERİN</v>
          </cell>
          <cell r="F46" t="str">
            <v>AKSARAY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DNS</v>
          </cell>
          <cell r="K46" t="str">
            <v xml:space="preserve"> </v>
          </cell>
        </row>
        <row r="47">
          <cell r="E47" t="str">
            <v>İCLAL ERVA SAYDAM</v>
          </cell>
          <cell r="F47" t="str">
            <v>KARAMAN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DNS</v>
          </cell>
          <cell r="K47" t="str">
            <v xml:space="preserve"> </v>
          </cell>
        </row>
        <row r="48">
          <cell r="E48" t="str">
            <v/>
          </cell>
          <cell r="F48" t="str">
            <v/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 xml:space="preserve">    </v>
          </cell>
        </row>
        <row r="49">
          <cell r="E49" t="str">
            <v/>
          </cell>
          <cell r="F49" t="str">
            <v/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 xml:space="preserve">    </v>
          </cell>
        </row>
        <row r="50">
          <cell r="E50" t="str">
            <v/>
          </cell>
          <cell r="F50" t="str">
            <v/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 xml:space="preserve">    </v>
          </cell>
        </row>
        <row r="51">
          <cell r="E51" t="str">
            <v/>
          </cell>
          <cell r="F51" t="str">
            <v/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 xml:space="preserve">    </v>
          </cell>
        </row>
        <row r="52">
          <cell r="E52" t="str">
            <v/>
          </cell>
          <cell r="F52" t="str">
            <v/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 xml:space="preserve">    </v>
          </cell>
        </row>
        <row r="53">
          <cell r="E53" t="str">
            <v/>
          </cell>
          <cell r="F53" t="str">
            <v/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 xml:space="preserve">    </v>
          </cell>
        </row>
        <row r="54">
          <cell r="E54" t="str">
            <v/>
          </cell>
          <cell r="F54" t="str">
            <v/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str">
            <v xml:space="preserve">    </v>
          </cell>
        </row>
        <row r="55">
          <cell r="E55" t="str">
            <v/>
          </cell>
          <cell r="F55" t="str">
            <v/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 xml:space="preserve">    </v>
          </cell>
        </row>
        <row r="56">
          <cell r="E56" t="str">
            <v/>
          </cell>
          <cell r="F56" t="str">
            <v/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 xml:space="preserve">    </v>
          </cell>
        </row>
        <row r="57">
          <cell r="E57" t="str">
            <v/>
          </cell>
          <cell r="F57" t="str">
            <v/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 xml:space="preserve">    </v>
          </cell>
        </row>
        <row r="58">
          <cell r="E58" t="str">
            <v/>
          </cell>
          <cell r="F58" t="str">
            <v/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 </v>
          </cell>
        </row>
        <row r="59">
          <cell r="E59" t="str">
            <v>Baş Hakem</v>
          </cell>
          <cell r="F59" t="str">
            <v>Lider</v>
          </cell>
          <cell r="G59" t="str">
            <v>Sekreter</v>
          </cell>
          <cell r="H59">
            <v>0</v>
          </cell>
          <cell r="I59">
            <v>0</v>
          </cell>
          <cell r="J59" t="str">
            <v>Hakem</v>
          </cell>
          <cell r="K59">
            <v>0</v>
          </cell>
        </row>
      </sheetData>
      <sheetData sheetId="11" refreshError="1">
        <row r="8">
          <cell r="E8" t="str">
            <v>IRMAK ÇELİK</v>
          </cell>
          <cell r="F8" t="str">
            <v>ANKARA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O</v>
          </cell>
          <cell r="N8">
            <v>0</v>
          </cell>
          <cell r="O8">
            <v>0</v>
          </cell>
          <cell r="P8" t="str">
            <v>O</v>
          </cell>
          <cell r="Q8">
            <v>0</v>
          </cell>
          <cell r="R8">
            <v>0</v>
          </cell>
          <cell r="S8" t="str">
            <v>O</v>
          </cell>
          <cell r="T8">
            <v>0</v>
          </cell>
          <cell r="U8">
            <v>0</v>
          </cell>
          <cell r="V8" t="str">
            <v>O</v>
          </cell>
          <cell r="W8">
            <v>0</v>
          </cell>
          <cell r="X8">
            <v>0</v>
          </cell>
          <cell r="Y8" t="str">
            <v>X</v>
          </cell>
          <cell r="Z8" t="str">
            <v>X</v>
          </cell>
          <cell r="AA8" t="str">
            <v>O</v>
          </cell>
          <cell r="AB8" t="str">
            <v>X</v>
          </cell>
          <cell r="AC8" t="str">
            <v>X</v>
          </cell>
          <cell r="AD8" t="str">
            <v>X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134</v>
          </cell>
          <cell r="BP8">
            <v>59</v>
          </cell>
          <cell r="BQ8">
            <v>0</v>
          </cell>
        </row>
        <row r="9">
          <cell r="E9" t="str">
            <v>EZGİ TÜRKER</v>
          </cell>
          <cell r="F9" t="str">
            <v>KAYSERİ</v>
          </cell>
          <cell r="G9" t="str">
            <v>O</v>
          </cell>
          <cell r="H9">
            <v>0</v>
          </cell>
          <cell r="I9">
            <v>0</v>
          </cell>
          <cell r="J9" t="str">
            <v>X</v>
          </cell>
          <cell r="K9" t="str">
            <v>X</v>
          </cell>
          <cell r="L9" t="str">
            <v>X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110</v>
          </cell>
          <cell r="BP9">
            <v>35</v>
          </cell>
          <cell r="BQ9">
            <v>0</v>
          </cell>
        </row>
        <row r="10">
          <cell r="E10" t="str">
            <v>AYŞE NAZ ÇALIŞ</v>
          </cell>
          <cell r="F10" t="str">
            <v>KARAMAN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 t="str">
            <v>DNS</v>
          </cell>
          <cell r="BP10" t="str">
            <v xml:space="preserve"> </v>
          </cell>
          <cell r="BQ10">
            <v>0</v>
          </cell>
        </row>
        <row r="11">
          <cell r="E11" t="str">
            <v/>
          </cell>
          <cell r="F11" t="str">
            <v/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 t="str">
            <v xml:space="preserve">    </v>
          </cell>
          <cell r="BQ11">
            <v>0</v>
          </cell>
        </row>
        <row r="12">
          <cell r="E12" t="str">
            <v/>
          </cell>
          <cell r="F12" t="str">
            <v/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 t="str">
            <v xml:space="preserve">    </v>
          </cell>
          <cell r="BQ12">
            <v>0</v>
          </cell>
        </row>
        <row r="13">
          <cell r="E13" t="str">
            <v/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 t="str">
            <v xml:space="preserve">    </v>
          </cell>
          <cell r="BQ13">
            <v>0</v>
          </cell>
        </row>
        <row r="14">
          <cell r="E14" t="str">
            <v/>
          </cell>
          <cell r="F14" t="str">
            <v/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 t="str">
            <v xml:space="preserve">    </v>
          </cell>
          <cell r="BQ14">
            <v>0</v>
          </cell>
        </row>
        <row r="15">
          <cell r="E15" t="str">
            <v/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 t="str">
            <v xml:space="preserve">    </v>
          </cell>
          <cell r="BQ15">
            <v>0</v>
          </cell>
        </row>
        <row r="16">
          <cell r="E16" t="str">
            <v/>
          </cell>
          <cell r="F16" t="str">
            <v/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 t="str">
            <v xml:space="preserve">    </v>
          </cell>
          <cell r="BQ16">
            <v>0</v>
          </cell>
        </row>
        <row r="17">
          <cell r="E17" t="str">
            <v/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 t="str">
            <v xml:space="preserve">    </v>
          </cell>
          <cell r="BQ17">
            <v>0</v>
          </cell>
        </row>
        <row r="18">
          <cell r="E18" t="str">
            <v/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 t="str">
            <v xml:space="preserve">    </v>
          </cell>
          <cell r="BQ18">
            <v>0</v>
          </cell>
        </row>
        <row r="19">
          <cell r="E19" t="str">
            <v/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 t="str">
            <v xml:space="preserve">    </v>
          </cell>
          <cell r="BQ19">
            <v>0</v>
          </cell>
        </row>
        <row r="20">
          <cell r="E20" t="str">
            <v/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 t="str">
            <v xml:space="preserve">    </v>
          </cell>
          <cell r="BQ20">
            <v>0</v>
          </cell>
        </row>
        <row r="21">
          <cell r="E21" t="str">
            <v/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 t="str">
            <v xml:space="preserve">    </v>
          </cell>
          <cell r="BQ21">
            <v>0</v>
          </cell>
        </row>
        <row r="22">
          <cell r="E22" t="str">
            <v/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 t="str">
            <v xml:space="preserve">    </v>
          </cell>
          <cell r="BQ22">
            <v>0</v>
          </cell>
        </row>
        <row r="23">
          <cell r="E23" t="str">
            <v/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 t="str">
            <v xml:space="preserve">    </v>
          </cell>
          <cell r="BQ23">
            <v>0</v>
          </cell>
        </row>
        <row r="24">
          <cell r="E24" t="str">
            <v/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 t="str">
            <v xml:space="preserve">    </v>
          </cell>
          <cell r="BQ24">
            <v>0</v>
          </cell>
        </row>
        <row r="25">
          <cell r="E25" t="str">
            <v/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 t="str">
            <v xml:space="preserve">    </v>
          </cell>
          <cell r="BQ25">
            <v>0</v>
          </cell>
        </row>
        <row r="26">
          <cell r="E26" t="str">
            <v/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 t="str">
            <v xml:space="preserve">    </v>
          </cell>
          <cell r="BQ26">
            <v>0</v>
          </cell>
        </row>
        <row r="27">
          <cell r="E27" t="str">
            <v/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 t="str">
            <v xml:space="preserve">    </v>
          </cell>
          <cell r="BQ27">
            <v>0</v>
          </cell>
        </row>
        <row r="28">
          <cell r="E28" t="str">
            <v/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 t="str">
            <v xml:space="preserve">    </v>
          </cell>
          <cell r="BQ28">
            <v>0</v>
          </cell>
        </row>
        <row r="29">
          <cell r="E29" t="str">
            <v/>
          </cell>
          <cell r="F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 t="str">
            <v xml:space="preserve">    </v>
          </cell>
          <cell r="BQ29">
            <v>0</v>
          </cell>
        </row>
        <row r="30">
          <cell r="E30" t="str">
            <v/>
          </cell>
          <cell r="F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 t="str">
            <v xml:space="preserve">    </v>
          </cell>
          <cell r="BQ30">
            <v>0</v>
          </cell>
        </row>
        <row r="31">
          <cell r="E31" t="str">
            <v/>
          </cell>
          <cell r="F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 t="str">
            <v xml:space="preserve">    </v>
          </cell>
          <cell r="BQ31">
            <v>0</v>
          </cell>
        </row>
        <row r="32">
          <cell r="E32" t="str">
            <v/>
          </cell>
          <cell r="F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 t="str">
            <v xml:space="preserve">    </v>
          </cell>
          <cell r="BQ32">
            <v>0</v>
          </cell>
        </row>
        <row r="33">
          <cell r="E33">
            <v>0</v>
          </cell>
        </row>
        <row r="34">
          <cell r="E34">
            <v>0</v>
          </cell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  <cell r="BP34">
            <v>0</v>
          </cell>
          <cell r="BQ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 refreshError="1">
        <row r="8">
          <cell r="E8" t="str">
            <v>CEMRE AKSU</v>
          </cell>
          <cell r="F8" t="str">
            <v>KAYSERİ</v>
          </cell>
          <cell r="G8">
            <v>598</v>
          </cell>
          <cell r="H8">
            <v>613</v>
          </cell>
          <cell r="I8">
            <v>533</v>
          </cell>
          <cell r="J8">
            <v>613</v>
          </cell>
          <cell r="K8">
            <v>47</v>
          </cell>
        </row>
        <row r="9">
          <cell r="E9" t="str">
            <v>EZGİ TÜRKER</v>
          </cell>
          <cell r="F9" t="str">
            <v>KAYSERİ</v>
          </cell>
          <cell r="G9">
            <v>459</v>
          </cell>
          <cell r="H9">
            <v>567</v>
          </cell>
          <cell r="I9">
            <v>555</v>
          </cell>
          <cell r="J9">
            <v>567</v>
          </cell>
          <cell r="K9">
            <v>44</v>
          </cell>
        </row>
        <row r="10">
          <cell r="E10" t="str">
            <v>ZEYNEP ÖZMEN</v>
          </cell>
          <cell r="F10" t="str">
            <v>ANKARA</v>
          </cell>
          <cell r="G10" t="str">
            <v>X</v>
          </cell>
          <cell r="H10">
            <v>559</v>
          </cell>
          <cell r="I10" t="str">
            <v>X</v>
          </cell>
          <cell r="J10">
            <v>559</v>
          </cell>
          <cell r="K10">
            <v>43</v>
          </cell>
        </row>
        <row r="11">
          <cell r="E11" t="str">
            <v>ECE NAZ POLAT</v>
          </cell>
          <cell r="F11" t="str">
            <v>ANKARA</v>
          </cell>
          <cell r="G11">
            <v>435</v>
          </cell>
          <cell r="H11">
            <v>525</v>
          </cell>
          <cell r="I11">
            <v>547</v>
          </cell>
          <cell r="J11">
            <v>547</v>
          </cell>
          <cell r="K11">
            <v>43</v>
          </cell>
        </row>
        <row r="12">
          <cell r="E12" t="str">
            <v>DÖNDÜ CİNBOLAT</v>
          </cell>
          <cell r="F12" t="str">
            <v>KAYSERİ</v>
          </cell>
          <cell r="G12">
            <v>515</v>
          </cell>
          <cell r="H12">
            <v>545</v>
          </cell>
          <cell r="I12">
            <v>502</v>
          </cell>
          <cell r="J12">
            <v>545</v>
          </cell>
          <cell r="K12">
            <v>43</v>
          </cell>
        </row>
        <row r="13">
          <cell r="E13" t="str">
            <v>CANSU KARAASLAN</v>
          </cell>
          <cell r="F13" t="str">
            <v>ANKARA</v>
          </cell>
          <cell r="G13">
            <v>455</v>
          </cell>
          <cell r="H13">
            <v>522</v>
          </cell>
          <cell r="I13">
            <v>535</v>
          </cell>
          <cell r="J13">
            <v>535</v>
          </cell>
          <cell r="K13">
            <v>42</v>
          </cell>
        </row>
        <row r="14">
          <cell r="E14" t="str">
            <v>DAMLA YILMAZ</v>
          </cell>
          <cell r="F14" t="str">
            <v>KONYA</v>
          </cell>
          <cell r="G14">
            <v>473</v>
          </cell>
          <cell r="H14">
            <v>535</v>
          </cell>
          <cell r="I14">
            <v>523</v>
          </cell>
          <cell r="J14">
            <v>535</v>
          </cell>
          <cell r="K14">
            <v>42</v>
          </cell>
        </row>
        <row r="15">
          <cell r="E15" t="str">
            <v>NİHAL ZEREN UĞURLUKOÇ</v>
          </cell>
          <cell r="F15" t="str">
            <v>KARAMAN</v>
          </cell>
          <cell r="G15">
            <v>532</v>
          </cell>
          <cell r="H15" t="str">
            <v>X</v>
          </cell>
          <cell r="I15" t="str">
            <v>X</v>
          </cell>
          <cell r="J15">
            <v>532</v>
          </cell>
          <cell r="K15">
            <v>42</v>
          </cell>
        </row>
        <row r="16">
          <cell r="E16" t="str">
            <v>AZRA AKDEMİR</v>
          </cell>
          <cell r="F16" t="str">
            <v>KONYA</v>
          </cell>
          <cell r="G16">
            <v>517</v>
          </cell>
          <cell r="H16">
            <v>532</v>
          </cell>
          <cell r="I16">
            <v>483</v>
          </cell>
          <cell r="J16">
            <v>532</v>
          </cell>
          <cell r="K16">
            <v>42</v>
          </cell>
        </row>
        <row r="17">
          <cell r="E17" t="str">
            <v>GÖKÇE TAŞDEMİR</v>
          </cell>
          <cell r="F17" t="str">
            <v>KAYSERİ</v>
          </cell>
          <cell r="G17">
            <v>495</v>
          </cell>
          <cell r="H17">
            <v>492</v>
          </cell>
          <cell r="I17">
            <v>523</v>
          </cell>
          <cell r="J17">
            <v>523</v>
          </cell>
          <cell r="K17">
            <v>41</v>
          </cell>
        </row>
        <row r="18">
          <cell r="E18" t="str">
            <v>MERVE GÜRKAN</v>
          </cell>
          <cell r="F18" t="str">
            <v>KAYSERİ</v>
          </cell>
          <cell r="G18">
            <v>507</v>
          </cell>
          <cell r="H18">
            <v>519</v>
          </cell>
          <cell r="I18">
            <v>502</v>
          </cell>
          <cell r="J18">
            <v>519</v>
          </cell>
          <cell r="K18">
            <v>41</v>
          </cell>
        </row>
        <row r="19">
          <cell r="E19" t="str">
            <v>DAMLA ATEŞ</v>
          </cell>
          <cell r="F19" t="str">
            <v>AKSARAY</v>
          </cell>
          <cell r="G19">
            <v>476</v>
          </cell>
          <cell r="H19" t="str">
            <v>X</v>
          </cell>
          <cell r="I19">
            <v>516</v>
          </cell>
          <cell r="J19">
            <v>516</v>
          </cell>
          <cell r="K19">
            <v>41</v>
          </cell>
        </row>
        <row r="20">
          <cell r="E20" t="str">
            <v>MÜŞERREF ELA KURT</v>
          </cell>
          <cell r="F20" t="str">
            <v>KARAMAN</v>
          </cell>
          <cell r="G20">
            <v>472</v>
          </cell>
          <cell r="H20">
            <v>511</v>
          </cell>
          <cell r="I20">
            <v>429</v>
          </cell>
          <cell r="J20">
            <v>511</v>
          </cell>
          <cell r="K20">
            <v>40</v>
          </cell>
        </row>
        <row r="21">
          <cell r="E21" t="str">
            <v>NİSANUR AKIN</v>
          </cell>
          <cell r="F21" t="str">
            <v>ANKARA</v>
          </cell>
          <cell r="G21">
            <v>460</v>
          </cell>
          <cell r="H21">
            <v>507</v>
          </cell>
          <cell r="I21">
            <v>441</v>
          </cell>
          <cell r="J21">
            <v>507</v>
          </cell>
          <cell r="K21">
            <v>40</v>
          </cell>
        </row>
        <row r="22">
          <cell r="E22" t="str">
            <v>İKRA AYTAN</v>
          </cell>
          <cell r="F22" t="str">
            <v>ANKARA</v>
          </cell>
          <cell r="G22">
            <v>383</v>
          </cell>
          <cell r="H22">
            <v>450</v>
          </cell>
          <cell r="I22">
            <v>491</v>
          </cell>
          <cell r="J22">
            <v>491</v>
          </cell>
          <cell r="K22">
            <v>39</v>
          </cell>
        </row>
        <row r="23">
          <cell r="E23" t="str">
            <v>BENGİSU TOPAL</v>
          </cell>
          <cell r="F23" t="str">
            <v>ANKARA</v>
          </cell>
          <cell r="G23">
            <v>431</v>
          </cell>
          <cell r="H23">
            <v>408</v>
          </cell>
          <cell r="I23">
            <v>485</v>
          </cell>
          <cell r="J23">
            <v>485</v>
          </cell>
          <cell r="K23">
            <v>39</v>
          </cell>
        </row>
        <row r="24">
          <cell r="E24" t="str">
            <v>ELFİN BERRA UÇAR</v>
          </cell>
          <cell r="F24" t="str">
            <v>ANKARA</v>
          </cell>
          <cell r="G24" t="str">
            <v>X</v>
          </cell>
          <cell r="H24">
            <v>435</v>
          </cell>
          <cell r="I24">
            <v>484</v>
          </cell>
          <cell r="J24">
            <v>484</v>
          </cell>
          <cell r="K24">
            <v>38</v>
          </cell>
        </row>
        <row r="25">
          <cell r="E25" t="str">
            <v>FATMA NUR ESEN</v>
          </cell>
          <cell r="F25" t="str">
            <v>KONYA</v>
          </cell>
          <cell r="G25" t="str">
            <v>X</v>
          </cell>
          <cell r="H25">
            <v>392</v>
          </cell>
          <cell r="I25">
            <v>480</v>
          </cell>
          <cell r="J25">
            <v>480</v>
          </cell>
          <cell r="K25">
            <v>38</v>
          </cell>
        </row>
        <row r="26">
          <cell r="E26" t="str">
            <v>REYYAN ŞAHİN</v>
          </cell>
          <cell r="F26" t="str">
            <v>KAYSERİ</v>
          </cell>
          <cell r="G26">
            <v>469</v>
          </cell>
          <cell r="H26">
            <v>474</v>
          </cell>
          <cell r="I26">
            <v>426</v>
          </cell>
          <cell r="J26">
            <v>474</v>
          </cell>
          <cell r="K26">
            <v>38</v>
          </cell>
        </row>
        <row r="27">
          <cell r="E27" t="str">
            <v>HİRANUR YANIK</v>
          </cell>
          <cell r="F27" t="str">
            <v>AKSARAY</v>
          </cell>
          <cell r="G27">
            <v>439</v>
          </cell>
          <cell r="H27">
            <v>466</v>
          </cell>
          <cell r="I27">
            <v>446</v>
          </cell>
          <cell r="J27">
            <v>466</v>
          </cell>
          <cell r="K27">
            <v>37</v>
          </cell>
        </row>
        <row r="28">
          <cell r="E28" t="str">
            <v>ASMİN AKTAŞ</v>
          </cell>
          <cell r="F28" t="str">
            <v>ANKARA</v>
          </cell>
          <cell r="G28">
            <v>450</v>
          </cell>
          <cell r="H28">
            <v>465</v>
          </cell>
          <cell r="I28">
            <v>399</v>
          </cell>
          <cell r="J28">
            <v>465</v>
          </cell>
          <cell r="K28">
            <v>37</v>
          </cell>
        </row>
        <row r="29">
          <cell r="E29" t="str">
            <v>SULTAN ÇOKER</v>
          </cell>
          <cell r="F29" t="str">
            <v>AKSARAY</v>
          </cell>
          <cell r="G29">
            <v>430</v>
          </cell>
          <cell r="H29">
            <v>454</v>
          </cell>
          <cell r="I29">
            <v>386</v>
          </cell>
          <cell r="J29">
            <v>454</v>
          </cell>
          <cell r="K29">
            <v>36</v>
          </cell>
        </row>
        <row r="30">
          <cell r="E30" t="str">
            <v>AYŞE ŞEVVAL OĞUZ</v>
          </cell>
          <cell r="F30" t="str">
            <v>ANKARA</v>
          </cell>
          <cell r="G30">
            <v>402</v>
          </cell>
          <cell r="H30">
            <v>454</v>
          </cell>
          <cell r="I30">
            <v>423</v>
          </cell>
          <cell r="J30">
            <v>454</v>
          </cell>
          <cell r="K30">
            <v>36</v>
          </cell>
        </row>
        <row r="31">
          <cell r="E31" t="str">
            <v>ÜMMÜGÜL DURSUN</v>
          </cell>
          <cell r="F31" t="str">
            <v>AKSARAY</v>
          </cell>
          <cell r="G31">
            <v>301</v>
          </cell>
          <cell r="H31" t="str">
            <v>X</v>
          </cell>
          <cell r="I31">
            <v>419</v>
          </cell>
          <cell r="J31">
            <v>419</v>
          </cell>
          <cell r="K31">
            <v>34</v>
          </cell>
        </row>
        <row r="32">
          <cell r="E32" t="str">
            <v>CEMİLE SUDE ÖZDEMİR</v>
          </cell>
          <cell r="F32" t="str">
            <v>KONYA</v>
          </cell>
          <cell r="G32">
            <v>400</v>
          </cell>
          <cell r="H32">
            <v>416</v>
          </cell>
          <cell r="I32">
            <v>405</v>
          </cell>
          <cell r="J32">
            <v>416</v>
          </cell>
          <cell r="K32">
            <v>34</v>
          </cell>
        </row>
        <row r="33">
          <cell r="E33" t="str">
            <v>DURU ÇAKMAK</v>
          </cell>
          <cell r="F33" t="str">
            <v>ANKARA</v>
          </cell>
          <cell r="G33">
            <v>415</v>
          </cell>
          <cell r="H33">
            <v>396</v>
          </cell>
          <cell r="I33">
            <v>414</v>
          </cell>
          <cell r="J33">
            <v>415</v>
          </cell>
          <cell r="K33">
            <v>34</v>
          </cell>
        </row>
        <row r="34">
          <cell r="E34" t="str">
            <v>GÜLER TEKBAŞ</v>
          </cell>
          <cell r="F34" t="str">
            <v>AKSARAY</v>
          </cell>
          <cell r="G34" t="str">
            <v>X</v>
          </cell>
          <cell r="H34">
            <v>403</v>
          </cell>
          <cell r="I34">
            <v>362</v>
          </cell>
          <cell r="J34">
            <v>403</v>
          </cell>
          <cell r="K34">
            <v>33</v>
          </cell>
        </row>
        <row r="35">
          <cell r="E35" t="str">
            <v>ZEHRA KÜRKLÜ</v>
          </cell>
          <cell r="F35" t="str">
            <v>AKSARAY</v>
          </cell>
          <cell r="G35">
            <v>403</v>
          </cell>
          <cell r="H35">
            <v>339</v>
          </cell>
          <cell r="I35">
            <v>377</v>
          </cell>
          <cell r="J35">
            <v>403</v>
          </cell>
          <cell r="K35">
            <v>33</v>
          </cell>
        </row>
        <row r="36">
          <cell r="E36" t="str">
            <v>SUDE KAYA</v>
          </cell>
          <cell r="F36" t="str">
            <v>AKSARAY</v>
          </cell>
          <cell r="G36">
            <v>385</v>
          </cell>
          <cell r="H36" t="str">
            <v>X</v>
          </cell>
          <cell r="I36">
            <v>379</v>
          </cell>
          <cell r="J36">
            <v>385</v>
          </cell>
          <cell r="K36">
            <v>32</v>
          </cell>
        </row>
        <row r="37">
          <cell r="E37" t="str">
            <v>HİLAL DERİN</v>
          </cell>
          <cell r="F37" t="str">
            <v>AKSARAY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DNS</v>
          </cell>
          <cell r="K37" t="str">
            <v xml:space="preserve"> </v>
          </cell>
        </row>
        <row r="38">
          <cell r="E38" t="str">
            <v>DUYGU NAZ YARAMIŞ</v>
          </cell>
          <cell r="F38" t="str">
            <v>ANKARA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DNS</v>
          </cell>
          <cell r="K38" t="str">
            <v xml:space="preserve"> </v>
          </cell>
        </row>
        <row r="39">
          <cell r="E39" t="str">
            <v>NİSANUR KESER</v>
          </cell>
          <cell r="F39" t="str">
            <v>ANKARA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DNS</v>
          </cell>
          <cell r="K39" t="str">
            <v xml:space="preserve"> </v>
          </cell>
        </row>
        <row r="40">
          <cell r="E40" t="str">
            <v/>
          </cell>
          <cell r="F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H48">
            <v>0</v>
          </cell>
          <cell r="I48">
            <v>0</v>
          </cell>
          <cell r="J48" t="str">
            <v>Hakem</v>
          </cell>
          <cell r="K48">
            <v>0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3" refreshError="1">
        <row r="8">
          <cell r="E8" t="str">
            <v>FATMA GÜNDÜZ</v>
          </cell>
          <cell r="F8" t="str">
            <v>KAYSERİ</v>
          </cell>
          <cell r="G8" t="str">
            <v>X</v>
          </cell>
          <cell r="H8">
            <v>1514</v>
          </cell>
          <cell r="I8">
            <v>1352</v>
          </cell>
          <cell r="J8">
            <v>1514</v>
          </cell>
          <cell r="K8">
            <v>45</v>
          </cell>
        </row>
        <row r="9">
          <cell r="E9" t="str">
            <v>ZEHRA ÇINAR</v>
          </cell>
          <cell r="F9" t="str">
            <v>KAYSERİ</v>
          </cell>
          <cell r="G9">
            <v>1328</v>
          </cell>
          <cell r="H9">
            <v>1229</v>
          </cell>
          <cell r="I9">
            <v>1475</v>
          </cell>
          <cell r="J9">
            <v>1475</v>
          </cell>
          <cell r="K9">
            <v>44</v>
          </cell>
        </row>
        <row r="10">
          <cell r="E10" t="str">
            <v>ECRİN ŞANLIĞ</v>
          </cell>
          <cell r="F10" t="str">
            <v>KAYSERİ</v>
          </cell>
          <cell r="G10">
            <v>1315</v>
          </cell>
          <cell r="H10">
            <v>1185</v>
          </cell>
          <cell r="I10">
            <v>1266</v>
          </cell>
          <cell r="J10">
            <v>1315</v>
          </cell>
          <cell r="K10">
            <v>37</v>
          </cell>
        </row>
        <row r="11">
          <cell r="E11" t="str">
            <v/>
          </cell>
          <cell r="F11" t="str">
            <v/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 xml:space="preserve">    </v>
          </cell>
        </row>
        <row r="48">
          <cell r="E48">
            <v>0</v>
          </cell>
          <cell r="J48">
            <v>0</v>
          </cell>
          <cell r="K48">
            <v>0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>
            <v>0</v>
          </cell>
          <cell r="I49">
            <v>0</v>
          </cell>
          <cell r="J49" t="str">
            <v>Hakem</v>
          </cell>
          <cell r="K49">
            <v>0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 refreshError="1">
        <row r="8">
          <cell r="E8" t="str">
            <v>ESİLA ŞEN</v>
          </cell>
          <cell r="F8" t="str">
            <v>ANKARA</v>
          </cell>
          <cell r="G8">
            <v>2850</v>
          </cell>
          <cell r="H8" t="str">
            <v>X</v>
          </cell>
          <cell r="I8">
            <v>2580</v>
          </cell>
          <cell r="J8">
            <v>2850</v>
          </cell>
          <cell r="K8">
            <v>84</v>
          </cell>
        </row>
        <row r="9">
          <cell r="E9" t="str">
            <v/>
          </cell>
          <cell r="F9" t="str">
            <v/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 xml:space="preserve">    </v>
          </cell>
        </row>
        <row r="48">
          <cell r="E48">
            <v>0</v>
          </cell>
          <cell r="J48">
            <v>0</v>
          </cell>
          <cell r="K48">
            <v>0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>
            <v>0</v>
          </cell>
          <cell r="I49">
            <v>0</v>
          </cell>
          <cell r="J49" t="str">
            <v>Hakem</v>
          </cell>
          <cell r="K49">
            <v>0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 refreshError="1">
        <row r="8">
          <cell r="E8" t="str">
            <v>NİSA NUR KESER</v>
          </cell>
          <cell r="F8" t="str">
            <v>ANKARA</v>
          </cell>
          <cell r="G8">
            <v>1167</v>
          </cell>
          <cell r="H8">
            <v>1069</v>
          </cell>
          <cell r="I8">
            <v>1309</v>
          </cell>
          <cell r="J8">
            <v>1309</v>
          </cell>
          <cell r="K8">
            <v>34</v>
          </cell>
        </row>
        <row r="9">
          <cell r="E9" t="str">
            <v>SELMA YILMAZ</v>
          </cell>
          <cell r="F9" t="str">
            <v>ANKARA</v>
          </cell>
          <cell r="G9" t="str">
            <v>X</v>
          </cell>
          <cell r="H9">
            <v>805</v>
          </cell>
          <cell r="I9">
            <v>1168</v>
          </cell>
          <cell r="J9">
            <v>1168</v>
          </cell>
          <cell r="K9">
            <v>27</v>
          </cell>
        </row>
        <row r="10">
          <cell r="E10" t="str">
            <v>NİSANUR KÖSE</v>
          </cell>
          <cell r="F10" t="str">
            <v>ANKARA</v>
          </cell>
          <cell r="G10">
            <v>1050</v>
          </cell>
          <cell r="H10" t="str">
            <v>X</v>
          </cell>
          <cell r="I10">
            <v>773</v>
          </cell>
          <cell r="J10">
            <v>1050</v>
          </cell>
          <cell r="K10">
            <v>21</v>
          </cell>
        </row>
        <row r="11">
          <cell r="E11" t="str">
            <v>IRMAK ÇELİK</v>
          </cell>
          <cell r="F11" t="str">
            <v>ANKARA</v>
          </cell>
          <cell r="G11">
            <v>888</v>
          </cell>
          <cell r="H11">
            <v>10</v>
          </cell>
          <cell r="I11">
            <v>1027</v>
          </cell>
          <cell r="J11">
            <v>1027</v>
          </cell>
          <cell r="K11">
            <v>20</v>
          </cell>
        </row>
        <row r="12">
          <cell r="E12" t="str">
            <v>CEYLİN HATİCE CANPOLAT</v>
          </cell>
          <cell r="F12" t="str">
            <v>ANKARA</v>
          </cell>
          <cell r="G12" t="str">
            <v>X</v>
          </cell>
          <cell r="H12" t="str">
            <v>X</v>
          </cell>
          <cell r="I12">
            <v>1019</v>
          </cell>
          <cell r="J12">
            <v>1019</v>
          </cell>
          <cell r="K12">
            <v>19</v>
          </cell>
        </row>
        <row r="13">
          <cell r="E13" t="str">
            <v>DUYGU NAZ YARAMIŞ</v>
          </cell>
          <cell r="F13" t="str">
            <v>ANKARA</v>
          </cell>
          <cell r="G13">
            <v>865</v>
          </cell>
          <cell r="H13">
            <v>889</v>
          </cell>
          <cell r="I13" t="str">
            <v>X</v>
          </cell>
          <cell r="J13">
            <v>889</v>
          </cell>
          <cell r="K13">
            <v>13</v>
          </cell>
        </row>
        <row r="14">
          <cell r="E14" t="str">
            <v>ASMİN SU KARACA</v>
          </cell>
          <cell r="F14" t="str">
            <v>ANKARA</v>
          </cell>
          <cell r="G14">
            <v>614</v>
          </cell>
          <cell r="H14">
            <v>820</v>
          </cell>
          <cell r="I14" t="str">
            <v>X</v>
          </cell>
          <cell r="J14">
            <v>820</v>
          </cell>
          <cell r="K14">
            <v>10</v>
          </cell>
        </row>
        <row r="15">
          <cell r="E15" t="str">
            <v>AYŞE NAZ ÇALIŞ</v>
          </cell>
          <cell r="F15" t="str">
            <v>KARAMAN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DNS</v>
          </cell>
          <cell r="K15" t="str">
            <v xml:space="preserve"> </v>
          </cell>
        </row>
        <row r="16">
          <cell r="E16" t="str">
            <v>İCLAL ERVA SAYDAM</v>
          </cell>
          <cell r="F16" t="str">
            <v>KARAMAN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DNS</v>
          </cell>
          <cell r="K16" t="str">
            <v xml:space="preserve"> </v>
          </cell>
        </row>
        <row r="17">
          <cell r="E17" t="str">
            <v/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 xml:space="preserve">    </v>
          </cell>
        </row>
        <row r="48">
          <cell r="E48" t="str">
            <v>Baş Hakem</v>
          </cell>
          <cell r="F48" t="str">
            <v>Lider</v>
          </cell>
          <cell r="G48" t="str">
            <v>Sekreter</v>
          </cell>
          <cell r="H48">
            <v>0</v>
          </cell>
          <cell r="I48">
            <v>0</v>
          </cell>
          <cell r="J48" t="str">
            <v>Hakem</v>
          </cell>
          <cell r="K48">
            <v>0</v>
          </cell>
        </row>
        <row r="53">
          <cell r="E53" t="str">
            <v>SİMAY ÖZÇİFTÇİ</v>
          </cell>
        </row>
        <row r="54">
          <cell r="E54" t="str">
            <v>EMİNE NUR GÜVEN</v>
          </cell>
        </row>
        <row r="55">
          <cell r="E55" t="str">
            <v>ÖZNUR DEĞİRMENCİ</v>
          </cell>
        </row>
        <row r="56">
          <cell r="E56" t="str">
            <v>İREMNUR ÇELİK</v>
          </cell>
        </row>
        <row r="57">
          <cell r="E57" t="str">
            <v>ASYA KÖK</v>
          </cell>
        </row>
        <row r="58">
          <cell r="E58" t="str">
            <v>MERYEM TİDİM</v>
          </cell>
        </row>
        <row r="59">
          <cell r="E59" t="str">
            <v>NURSENA DERİN</v>
          </cell>
        </row>
        <row r="60">
          <cell r="E60" t="str">
            <v>RAVZA NUR YAZICI</v>
          </cell>
        </row>
        <row r="61">
          <cell r="E61" t="str">
            <v>ŞEYDA YILANCI</v>
          </cell>
        </row>
        <row r="62">
          <cell r="E62" t="str">
            <v>BEYZA KUŞÇU</v>
          </cell>
        </row>
        <row r="63">
          <cell r="E63" t="str">
            <v>BEYZA KARA</v>
          </cell>
        </row>
        <row r="64">
          <cell r="E64" t="str">
            <v>EBRU YAMAN</v>
          </cell>
        </row>
        <row r="65">
          <cell r="E65" t="str">
            <v>EDANUR ŞİMŞEK</v>
          </cell>
        </row>
        <row r="66">
          <cell r="E66" t="str">
            <v>BERİVAN ÖZTÜRK</v>
          </cell>
        </row>
        <row r="67">
          <cell r="E67" t="str">
            <v>GİZEM SAKİN</v>
          </cell>
        </row>
        <row r="68">
          <cell r="E68" t="str">
            <v>ZEYNEP KÜÇÜK</v>
          </cell>
        </row>
        <row r="69">
          <cell r="E69" t="str">
            <v>ZÜMRE NAZ DEMİR</v>
          </cell>
        </row>
        <row r="71">
          <cell r="E71" t="str">
            <v>TUĞÇE ARSLANER</v>
          </cell>
        </row>
        <row r="73">
          <cell r="E73" t="str">
            <v>NURGUL UÇKUN</v>
          </cell>
        </row>
        <row r="74">
          <cell r="E74" t="str">
            <v>SEVDENUR KARAGÜL</v>
          </cell>
        </row>
        <row r="75">
          <cell r="E75" t="str">
            <v>BEYZA HOŞNAR</v>
          </cell>
        </row>
        <row r="76">
          <cell r="E76" t="str">
            <v>GAMZE ERDOĞAN</v>
          </cell>
        </row>
        <row r="77">
          <cell r="E77" t="str">
            <v>İREM KARAGÖZ</v>
          </cell>
        </row>
        <row r="78">
          <cell r="E78" t="str">
            <v>İREM ÇİVİT</v>
          </cell>
        </row>
        <row r="80">
          <cell r="E80" t="str">
            <v>MELİKE HÖKE</v>
          </cell>
        </row>
        <row r="81">
          <cell r="E81" t="str">
            <v>AYŞE KEREMOĞLU</v>
          </cell>
        </row>
        <row r="83">
          <cell r="E83" t="str">
            <v>GÜLASLI ŞAHİN</v>
          </cell>
        </row>
        <row r="86">
          <cell r="E86" t="str">
            <v>SENA GÜMÜŞ</v>
          </cell>
        </row>
        <row r="87">
          <cell r="E87" t="str">
            <v>İREM TUZCU</v>
          </cell>
        </row>
        <row r="88">
          <cell r="E88" t="str">
            <v>AYÇA ÇUBUKÇU</v>
          </cell>
        </row>
        <row r="89">
          <cell r="E89" t="str">
            <v>BAHAR İÇEN</v>
          </cell>
        </row>
        <row r="90">
          <cell r="E90" t="str">
            <v>ELİF CAN</v>
          </cell>
        </row>
        <row r="91">
          <cell r="E91" t="str">
            <v>MELİKE ALÇIN</v>
          </cell>
        </row>
        <row r="92">
          <cell r="E92" t="str">
            <v>BERİVAN ATAŞ</v>
          </cell>
        </row>
        <row r="93">
          <cell r="E93" t="str">
            <v>MELDA DOĞAN</v>
          </cell>
        </row>
        <row r="94">
          <cell r="E94" t="str">
            <v>BUSE KIRBUĞA</v>
          </cell>
        </row>
        <row r="95">
          <cell r="E95" t="str">
            <v>SABRİYE BAŞÇI</v>
          </cell>
        </row>
        <row r="96">
          <cell r="E96" t="str">
            <v>NAZAR YILMAZ</v>
          </cell>
        </row>
        <row r="97">
          <cell r="E97" t="str">
            <v>MELEK NUR ÜNVERİN</v>
          </cell>
        </row>
        <row r="98">
          <cell r="E98" t="str">
            <v>ZEYNEP AKÇA</v>
          </cell>
        </row>
        <row r="99">
          <cell r="E99" t="str">
            <v>KARYA ÜZER</v>
          </cell>
        </row>
        <row r="100">
          <cell r="E100" t="str">
            <v>PELİNSU ŞAHİN</v>
          </cell>
        </row>
        <row r="101">
          <cell r="E101" t="str">
            <v>MERVE KURTOĞLU</v>
          </cell>
        </row>
        <row r="102">
          <cell r="E102" t="str">
            <v>SUDENAZ KÜTÜK</v>
          </cell>
        </row>
        <row r="103">
          <cell r="E103" t="str">
            <v>LEYLA IŞIK</v>
          </cell>
        </row>
        <row r="104">
          <cell r="E104" t="str">
            <v>İLAYDA AYRANCI</v>
          </cell>
        </row>
        <row r="105">
          <cell r="E105" t="str">
            <v>DAMLA DÜŞMEZ</v>
          </cell>
        </row>
        <row r="106">
          <cell r="E106" t="str">
            <v>TUĞÇE ÜSTER</v>
          </cell>
        </row>
        <row r="107">
          <cell r="E107" t="str">
            <v>HATİCE ÖZBALCI</v>
          </cell>
        </row>
        <row r="108">
          <cell r="E108" t="str">
            <v>CEREN ÖYKÜ KIZILDERE</v>
          </cell>
        </row>
        <row r="109">
          <cell r="E109" t="str">
            <v>ZEYNEP SUDE ÇODUR</v>
          </cell>
        </row>
        <row r="110">
          <cell r="E110" t="str">
            <v>TUĞBA ÖZAYDIN</v>
          </cell>
        </row>
        <row r="111">
          <cell r="E111" t="str">
            <v>MERYEM NUR SEÇKİN</v>
          </cell>
        </row>
        <row r="112">
          <cell r="E112" t="str">
            <v>HACER GENÇOĞLU</v>
          </cell>
        </row>
        <row r="113">
          <cell r="E113" t="str">
            <v>ŞEVVAL NİĞDELİOĞLU</v>
          </cell>
        </row>
        <row r="114">
          <cell r="E114" t="str">
            <v>YAĞMUR YILDIZ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100m.Eng"/>
      <sheetName val="800m"/>
      <sheetName val="2000m"/>
      <sheetName val="Uzun"/>
      <sheetName val="Yüksek"/>
      <sheetName val="Gülle"/>
      <sheetName val="Disk"/>
      <sheetName val="Çekiç"/>
      <sheetName val="Cirit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E8" t="str">
            <v>AHMET KIRMACI</v>
          </cell>
          <cell r="F8" t="str">
            <v>ANKARA</v>
          </cell>
          <cell r="G8">
            <v>779</v>
          </cell>
          <cell r="H8">
            <v>90</v>
          </cell>
        </row>
        <row r="9">
          <cell r="E9" t="str">
            <v>ÖMER ÇOBANOĞLU</v>
          </cell>
          <cell r="F9" t="str">
            <v>ANKARA</v>
          </cell>
          <cell r="G9">
            <v>791</v>
          </cell>
          <cell r="H9">
            <v>87</v>
          </cell>
        </row>
        <row r="10">
          <cell r="E10" t="str">
            <v>SADIK CAN KIRÇİÇEK</v>
          </cell>
          <cell r="F10" t="str">
            <v>ANKARA</v>
          </cell>
          <cell r="G10">
            <v>803</v>
          </cell>
          <cell r="H10">
            <v>85</v>
          </cell>
        </row>
        <row r="11">
          <cell r="E11" t="str">
            <v>CEMALETTİN EFE NİGAR</v>
          </cell>
          <cell r="F11" t="str">
            <v>ANKARA</v>
          </cell>
          <cell r="G11">
            <v>809</v>
          </cell>
          <cell r="H11">
            <v>84</v>
          </cell>
        </row>
        <row r="12">
          <cell r="E12" t="str">
            <v>BEDİRHAN MUHAMMED ÖZTÜRK</v>
          </cell>
          <cell r="F12" t="str">
            <v>KARAMAN</v>
          </cell>
          <cell r="G12">
            <v>810</v>
          </cell>
          <cell r="H12">
            <v>84</v>
          </cell>
        </row>
        <row r="13">
          <cell r="E13" t="str">
            <v>EGE KUŞÇU</v>
          </cell>
          <cell r="F13" t="str">
            <v>ANKARA</v>
          </cell>
          <cell r="G13">
            <v>820</v>
          </cell>
          <cell r="H13">
            <v>82</v>
          </cell>
        </row>
        <row r="14">
          <cell r="E14" t="str">
            <v>SERHAT KAYA</v>
          </cell>
          <cell r="F14" t="str">
            <v>KONYA</v>
          </cell>
          <cell r="G14">
            <v>823</v>
          </cell>
          <cell r="H14">
            <v>81</v>
          </cell>
        </row>
        <row r="15">
          <cell r="E15" t="str">
            <v>MEHMET TEKİN</v>
          </cell>
          <cell r="F15" t="str">
            <v>ANKARA</v>
          </cell>
          <cell r="G15">
            <v>825</v>
          </cell>
          <cell r="H15">
            <v>81</v>
          </cell>
        </row>
        <row r="16">
          <cell r="E16" t="str">
            <v>GÖRKEM ARIKAN</v>
          </cell>
          <cell r="F16" t="str">
            <v>KARAMAN</v>
          </cell>
          <cell r="G16">
            <v>827</v>
          </cell>
          <cell r="H16">
            <v>80</v>
          </cell>
        </row>
        <row r="17">
          <cell r="E17" t="str">
            <v>EMRE EKİNCİ</v>
          </cell>
          <cell r="F17" t="str">
            <v>KAYSERİ</v>
          </cell>
          <cell r="G17">
            <v>830</v>
          </cell>
          <cell r="H17">
            <v>80</v>
          </cell>
        </row>
        <row r="18">
          <cell r="E18" t="str">
            <v>MUSTAFA EFE YÜKSEL</v>
          </cell>
          <cell r="F18" t="str">
            <v>KONYA</v>
          </cell>
          <cell r="G18">
            <v>833</v>
          </cell>
          <cell r="H18">
            <v>79</v>
          </cell>
        </row>
        <row r="19">
          <cell r="E19" t="str">
            <v>EMİRHAN ÖZDEMİROGLU</v>
          </cell>
          <cell r="F19" t="str">
            <v>ANKARA</v>
          </cell>
          <cell r="G19">
            <v>846</v>
          </cell>
          <cell r="H19">
            <v>76</v>
          </cell>
        </row>
        <row r="20">
          <cell r="E20" t="str">
            <v>MEHMET FURKAN YILDIZ</v>
          </cell>
          <cell r="F20" t="str">
            <v>KARAMAN</v>
          </cell>
          <cell r="G20">
            <v>855</v>
          </cell>
          <cell r="H20">
            <v>75</v>
          </cell>
        </row>
        <row r="21">
          <cell r="E21" t="str">
            <v>ALPER EYMEN ECEVİT</v>
          </cell>
          <cell r="F21" t="str">
            <v>KONYA</v>
          </cell>
          <cell r="G21">
            <v>901</v>
          </cell>
          <cell r="H21">
            <v>65</v>
          </cell>
        </row>
        <row r="22">
          <cell r="E22" t="str">
            <v>MUHAMMED ABDULHAMİD</v>
          </cell>
          <cell r="F22" t="str">
            <v>KARAMAN</v>
          </cell>
          <cell r="G22">
            <v>922</v>
          </cell>
          <cell r="H22">
            <v>61</v>
          </cell>
        </row>
        <row r="23">
          <cell r="E23" t="str">
            <v>MERTCAN ELTÜRK</v>
          </cell>
          <cell r="F23" t="str">
            <v>KONYA</v>
          </cell>
          <cell r="G23">
            <v>924</v>
          </cell>
          <cell r="H23">
            <v>61</v>
          </cell>
        </row>
        <row r="24">
          <cell r="E24" t="str">
            <v>MELİH UYGUN</v>
          </cell>
          <cell r="F24" t="str">
            <v>KONYA</v>
          </cell>
          <cell r="G24">
            <v>967</v>
          </cell>
          <cell r="H24">
            <v>52</v>
          </cell>
        </row>
        <row r="25">
          <cell r="E25" t="str">
            <v>MUHAMMED EFE DALBAY</v>
          </cell>
          <cell r="F25" t="str">
            <v>KARAMAN</v>
          </cell>
          <cell r="G25">
            <v>970</v>
          </cell>
          <cell r="H25">
            <v>52</v>
          </cell>
        </row>
        <row r="26">
          <cell r="E26" t="str">
            <v>YUSUF İSLAM KÖSE</v>
          </cell>
          <cell r="F26" t="str">
            <v>KARAMAN</v>
          </cell>
          <cell r="G26" t="str">
            <v>DNS</v>
          </cell>
          <cell r="H26" t="str">
            <v xml:space="preserve"> </v>
          </cell>
        </row>
        <row r="27">
          <cell r="H27" t="str">
            <v xml:space="preserve">    </v>
          </cell>
        </row>
        <row r="28">
          <cell r="H28" t="str">
            <v xml:space="preserve">    </v>
          </cell>
        </row>
        <row r="29">
          <cell r="H29" t="str">
            <v xml:space="preserve">    </v>
          </cell>
        </row>
        <row r="30">
          <cell r="H30" t="str">
            <v xml:space="preserve">    </v>
          </cell>
        </row>
        <row r="31">
          <cell r="H31" t="str">
            <v xml:space="preserve">    </v>
          </cell>
        </row>
        <row r="32">
          <cell r="H32" t="str">
            <v xml:space="preserve">    </v>
          </cell>
        </row>
        <row r="33">
          <cell r="H33" t="str">
            <v xml:space="preserve">    </v>
          </cell>
        </row>
        <row r="34">
          <cell r="H34" t="str">
            <v xml:space="preserve">    </v>
          </cell>
        </row>
        <row r="35">
          <cell r="H35" t="str">
            <v xml:space="preserve">    </v>
          </cell>
        </row>
        <row r="36">
          <cell r="H36" t="str">
            <v xml:space="preserve">    </v>
          </cell>
        </row>
        <row r="37">
          <cell r="H37" t="str">
            <v xml:space="preserve">    </v>
          </cell>
        </row>
        <row r="38">
          <cell r="H38" t="str">
            <v xml:space="preserve">    </v>
          </cell>
        </row>
        <row r="39">
          <cell r="H39" t="str">
            <v xml:space="preserve">    </v>
          </cell>
        </row>
        <row r="40">
          <cell r="H40" t="str">
            <v xml:space="preserve">    </v>
          </cell>
        </row>
        <row r="41">
          <cell r="H41" t="str">
            <v xml:space="preserve">    </v>
          </cell>
        </row>
        <row r="42">
          <cell r="H42" t="str">
            <v xml:space="preserve">    </v>
          </cell>
        </row>
        <row r="43">
          <cell r="H43" t="str">
            <v xml:space="preserve">    </v>
          </cell>
        </row>
        <row r="44">
          <cell r="H44" t="str">
            <v xml:space="preserve">    </v>
          </cell>
        </row>
        <row r="45">
          <cell r="H45" t="str">
            <v xml:space="preserve">    </v>
          </cell>
        </row>
        <row r="46">
          <cell r="H46" t="str">
            <v xml:space="preserve">    </v>
          </cell>
        </row>
        <row r="47">
          <cell r="H47" t="str">
            <v xml:space="preserve">    </v>
          </cell>
        </row>
        <row r="48">
          <cell r="H48" t="str">
            <v xml:space="preserve">    </v>
          </cell>
        </row>
        <row r="49">
          <cell r="H49" t="str">
            <v xml:space="preserve">    </v>
          </cell>
        </row>
        <row r="50">
          <cell r="H50" t="str">
            <v xml:space="preserve">    </v>
          </cell>
        </row>
        <row r="51">
          <cell r="H51" t="str">
            <v xml:space="preserve">    </v>
          </cell>
        </row>
        <row r="52">
          <cell r="H52" t="str">
            <v xml:space="preserve">    </v>
          </cell>
        </row>
        <row r="53">
          <cell r="H53" t="str">
            <v xml:space="preserve">    </v>
          </cell>
        </row>
        <row r="54">
          <cell r="H54" t="str">
            <v xml:space="preserve">    </v>
          </cell>
        </row>
        <row r="55">
          <cell r="H55" t="str">
            <v xml:space="preserve">    </v>
          </cell>
        </row>
        <row r="56">
          <cell r="H56" t="str">
            <v xml:space="preserve">    </v>
          </cell>
        </row>
        <row r="57">
          <cell r="H57" t="str">
            <v xml:space="preserve">    </v>
          </cell>
        </row>
        <row r="58">
          <cell r="H58" t="str">
            <v xml:space="preserve">    </v>
          </cell>
        </row>
        <row r="59">
          <cell r="H59" t="str">
            <v xml:space="preserve">    </v>
          </cell>
        </row>
        <row r="60">
          <cell r="H60" t="str">
            <v xml:space="preserve">    </v>
          </cell>
        </row>
        <row r="61">
          <cell r="H61" t="str">
            <v xml:space="preserve">    </v>
          </cell>
        </row>
        <row r="62">
          <cell r="H62" t="str">
            <v xml:space="preserve">    </v>
          </cell>
        </row>
        <row r="63">
          <cell r="H63" t="str">
            <v xml:space="preserve">    </v>
          </cell>
        </row>
        <row r="64">
          <cell r="H64" t="str">
            <v xml:space="preserve">    </v>
          </cell>
        </row>
        <row r="65">
          <cell r="H65" t="str">
            <v xml:space="preserve">    </v>
          </cell>
        </row>
        <row r="66">
          <cell r="H66" t="str">
            <v xml:space="preserve">    </v>
          </cell>
        </row>
        <row r="67">
          <cell r="H67" t="str">
            <v xml:space="preserve">    </v>
          </cell>
        </row>
        <row r="68">
          <cell r="H68" t="str">
            <v xml:space="preserve">    </v>
          </cell>
        </row>
        <row r="69">
          <cell r="H69" t="str">
            <v xml:space="preserve">    </v>
          </cell>
        </row>
        <row r="70">
          <cell r="H70" t="str">
            <v xml:space="preserve">    </v>
          </cell>
        </row>
        <row r="71">
          <cell r="H71" t="str">
            <v xml:space="preserve">    </v>
          </cell>
        </row>
        <row r="72">
          <cell r="H72" t="str">
            <v xml:space="preserve">    </v>
          </cell>
        </row>
        <row r="73">
          <cell r="H73" t="str">
            <v xml:space="preserve">    </v>
          </cell>
        </row>
        <row r="74">
          <cell r="H74" t="str">
            <v xml:space="preserve">    </v>
          </cell>
        </row>
        <row r="75">
          <cell r="H75" t="str">
            <v xml:space="preserve">    </v>
          </cell>
        </row>
        <row r="76">
          <cell r="H76" t="str">
            <v xml:space="preserve">    </v>
          </cell>
        </row>
        <row r="77">
          <cell r="H77" t="str">
            <v xml:space="preserve">    </v>
          </cell>
        </row>
        <row r="78">
          <cell r="H78" t="str">
            <v xml:space="preserve">    </v>
          </cell>
        </row>
        <row r="79">
          <cell r="H79" t="str">
            <v xml:space="preserve">    </v>
          </cell>
        </row>
        <row r="80">
          <cell r="H80" t="str">
            <v xml:space="preserve">    </v>
          </cell>
        </row>
        <row r="81">
          <cell r="H81" t="str">
            <v xml:space="preserve">    </v>
          </cell>
        </row>
        <row r="82">
          <cell r="H82" t="str">
            <v xml:space="preserve">    </v>
          </cell>
        </row>
        <row r="83">
          <cell r="H83" t="str">
            <v xml:space="preserve">    </v>
          </cell>
        </row>
        <row r="84">
          <cell r="H84" t="str">
            <v xml:space="preserve">    </v>
          </cell>
        </row>
        <row r="85">
          <cell r="H85" t="str">
            <v xml:space="preserve">    </v>
          </cell>
        </row>
      </sheetData>
      <sheetData sheetId="6"/>
      <sheetData sheetId="7">
        <row r="8">
          <cell r="D8" t="str">
            <v>METİN ŞENGÜL</v>
          </cell>
          <cell r="E8" t="str">
            <v>ANKARA</v>
          </cell>
          <cell r="F8">
            <v>1453</v>
          </cell>
          <cell r="G8">
            <v>79</v>
          </cell>
        </row>
        <row r="9">
          <cell r="D9" t="str">
            <v>EMRE KALKAN</v>
          </cell>
          <cell r="E9" t="str">
            <v>ANKARA</v>
          </cell>
          <cell r="F9">
            <v>1492</v>
          </cell>
          <cell r="G9">
            <v>71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100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100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100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100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100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100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81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8">
        <row r="8">
          <cell r="D8" t="str">
            <v>İBRAHİM YAĞIZ ŞİPAR</v>
          </cell>
          <cell r="E8" t="str">
            <v>ANKARA</v>
          </cell>
          <cell r="F8">
            <v>21496</v>
          </cell>
          <cell r="G8">
            <v>44</v>
          </cell>
        </row>
        <row r="9">
          <cell r="D9" t="str">
            <v>OSMAN AVCI</v>
          </cell>
          <cell r="E9" t="str">
            <v>KONYA</v>
          </cell>
          <cell r="F9">
            <v>21551</v>
          </cell>
          <cell r="G9">
            <v>42</v>
          </cell>
        </row>
        <row r="10">
          <cell r="D10" t="str">
            <v>HARUN EROĞLU</v>
          </cell>
          <cell r="E10" t="str">
            <v>KAYSERİ</v>
          </cell>
          <cell r="F10">
            <v>21572</v>
          </cell>
          <cell r="G10">
            <v>41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</row>
        <row r="55">
          <cell r="D55" t="str">
            <v>YAĞMUR BOZDAĞ</v>
          </cell>
        </row>
        <row r="56">
          <cell r="D56" t="str">
            <v>SİMAY ÖZÇİFTÇİ</v>
          </cell>
        </row>
        <row r="57">
          <cell r="D57" t="str">
            <v>EMİNE NUR GÜVEN</v>
          </cell>
        </row>
        <row r="58">
          <cell r="D58" t="str">
            <v>ÖZNUR DEĞİRMENCİ</v>
          </cell>
        </row>
        <row r="59">
          <cell r="D59" t="str">
            <v>İREMNUR ÇELİK</v>
          </cell>
        </row>
        <row r="60">
          <cell r="D60" t="str">
            <v>ASYA KÖK</v>
          </cell>
        </row>
        <row r="61">
          <cell r="D61" t="str">
            <v>MERYEM TİDİM</v>
          </cell>
        </row>
        <row r="62">
          <cell r="D62" t="str">
            <v>NURSENA DERİN</v>
          </cell>
        </row>
        <row r="63">
          <cell r="D63" t="str">
            <v>RAVZA NUR YAZICI</v>
          </cell>
        </row>
        <row r="64">
          <cell r="D64" t="str">
            <v>ŞEYDA YILANCI</v>
          </cell>
        </row>
        <row r="65">
          <cell r="D65" t="str">
            <v>BEYZA KUŞÇU</v>
          </cell>
        </row>
        <row r="66">
          <cell r="D66" t="str">
            <v>BEYZA KARA</v>
          </cell>
        </row>
        <row r="67">
          <cell r="D67" t="str">
            <v>EBRU YAMAN</v>
          </cell>
        </row>
        <row r="68">
          <cell r="D68" t="str">
            <v>EDANUR ŞİMŞEK</v>
          </cell>
        </row>
        <row r="69">
          <cell r="D69" t="str">
            <v>BERİVAN ÖZTÜRK</v>
          </cell>
        </row>
        <row r="70">
          <cell r="D70" t="str">
            <v>GİZEM SAKİN</v>
          </cell>
        </row>
        <row r="71">
          <cell r="D71" t="str">
            <v>ZEYNEP KÜÇÜK</v>
          </cell>
        </row>
        <row r="72">
          <cell r="D72" t="str">
            <v>ZÜMRE NAZ DEMİR</v>
          </cell>
        </row>
        <row r="73">
          <cell r="D73" t="str">
            <v>SEVİLAY SALDIRAN</v>
          </cell>
        </row>
        <row r="74">
          <cell r="D74" t="str">
            <v>TUĞÇE ARSLANER</v>
          </cell>
        </row>
        <row r="75">
          <cell r="D75" t="str">
            <v>NİLAY MERT</v>
          </cell>
        </row>
        <row r="76">
          <cell r="D76" t="str">
            <v>NURGUL UÇKUN</v>
          </cell>
        </row>
        <row r="77">
          <cell r="D77" t="str">
            <v>SEVDENUR KARAGÜL</v>
          </cell>
        </row>
        <row r="78">
          <cell r="D78" t="str">
            <v>BEYZA HOŞNAR</v>
          </cell>
        </row>
        <row r="79">
          <cell r="D79" t="str">
            <v>İREM KARAGÖZ</v>
          </cell>
        </row>
        <row r="80">
          <cell r="D80" t="str">
            <v>İREM ÇİVİT</v>
          </cell>
        </row>
        <row r="81">
          <cell r="D81" t="str">
            <v>ALTUN ARLI</v>
          </cell>
        </row>
        <row r="82">
          <cell r="D82" t="str">
            <v>MELİKE HÖKE</v>
          </cell>
        </row>
        <row r="83">
          <cell r="D83" t="str">
            <v>AYŞE KEREMOĞLU</v>
          </cell>
        </row>
        <row r="84">
          <cell r="D84" t="str">
            <v>GAMZE NUR ELİTOK</v>
          </cell>
        </row>
        <row r="85">
          <cell r="D85" t="str">
            <v>GÜLASLI ŞAHİN</v>
          </cell>
        </row>
        <row r="86">
          <cell r="D86" t="str">
            <v>TANLA DAMLA KURTTEKİN</v>
          </cell>
        </row>
        <row r="87">
          <cell r="D87" t="str">
            <v>SELMA DAVULCU</v>
          </cell>
        </row>
        <row r="88">
          <cell r="D88" t="str">
            <v>SENA GÜMÜŞ</v>
          </cell>
        </row>
        <row r="89">
          <cell r="D89" t="str">
            <v>İREM TUZCU</v>
          </cell>
        </row>
        <row r="90">
          <cell r="D90" t="str">
            <v>AYÇA ÇUBUKÇU</v>
          </cell>
        </row>
        <row r="91">
          <cell r="D91" t="str">
            <v>BAHAR İÇEN</v>
          </cell>
        </row>
        <row r="92">
          <cell r="D92" t="str">
            <v>ELİF CAN</v>
          </cell>
        </row>
        <row r="93">
          <cell r="D93" t="str">
            <v>MELİKE ALÇIN</v>
          </cell>
        </row>
        <row r="94">
          <cell r="D94" t="str">
            <v>BERİVAN ATAŞ</v>
          </cell>
        </row>
        <row r="95">
          <cell r="D95" t="str">
            <v>MELDA DOĞAN</v>
          </cell>
        </row>
        <row r="96">
          <cell r="D96" t="str">
            <v>BUSE KIRBUĞA</v>
          </cell>
        </row>
        <row r="97">
          <cell r="D97" t="str">
            <v>SABRİYE BAŞÇI</v>
          </cell>
        </row>
        <row r="98">
          <cell r="D98" t="str">
            <v>NAZAR YILMAZ</v>
          </cell>
        </row>
        <row r="99">
          <cell r="D99" t="str">
            <v>MELEK NUR ÜNVERİN</v>
          </cell>
        </row>
        <row r="100">
          <cell r="D100" t="str">
            <v>ZEYNEP AKÇA</v>
          </cell>
        </row>
        <row r="101">
          <cell r="D101" t="str">
            <v>KARYA ÜZER</v>
          </cell>
        </row>
        <row r="102">
          <cell r="D102" t="str">
            <v>PELİNSU ŞAHİN</v>
          </cell>
        </row>
        <row r="103">
          <cell r="D103" t="str">
            <v>MERVE KURTOĞLU</v>
          </cell>
        </row>
        <row r="104">
          <cell r="D104" t="str">
            <v>SUDENAZ KÜTÜK</v>
          </cell>
        </row>
        <row r="105">
          <cell r="D105" t="str">
            <v>HİDAYET YATAĞAN</v>
          </cell>
        </row>
      </sheetData>
      <sheetData sheetId="9">
        <row r="8">
          <cell r="D8" t="str">
            <v>ONUR EFE BARBAROS</v>
          </cell>
          <cell r="E8" t="str">
            <v>KAYSERİ</v>
          </cell>
          <cell r="F8">
            <v>64454</v>
          </cell>
          <cell r="G8">
            <v>49</v>
          </cell>
        </row>
        <row r="9">
          <cell r="D9" t="str">
            <v>SİNAN SOYER</v>
          </cell>
          <cell r="E9" t="str">
            <v>KAYSERİ</v>
          </cell>
          <cell r="F9">
            <v>71745</v>
          </cell>
          <cell r="G9">
            <v>30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E48" t="str">
            <v>Baş Hakem</v>
          </cell>
          <cell r="F48" t="str">
            <v>Lider</v>
          </cell>
        </row>
        <row r="54">
          <cell r="D54" t="str">
            <v>YAĞMUR BOZDAĞ</v>
          </cell>
        </row>
        <row r="55">
          <cell r="D55" t="str">
            <v>SİMAY ÖZÇİFTÇİ</v>
          </cell>
        </row>
        <row r="56">
          <cell r="D56" t="str">
            <v>EMİNE NUR GÜVEN</v>
          </cell>
        </row>
        <row r="57">
          <cell r="D57" t="str">
            <v>ÖZNUR DEĞİRMENCİ</v>
          </cell>
        </row>
        <row r="58">
          <cell r="D58" t="str">
            <v>İREMNUR ÇELİK</v>
          </cell>
        </row>
        <row r="59">
          <cell r="D59" t="str">
            <v>ASYA KÖK</v>
          </cell>
        </row>
        <row r="60">
          <cell r="D60" t="str">
            <v>MERYEM TİDİM</v>
          </cell>
        </row>
        <row r="61">
          <cell r="D61" t="str">
            <v>NURSENA DERİN</v>
          </cell>
        </row>
        <row r="62">
          <cell r="D62" t="str">
            <v>RAVZA NUR YAZICI</v>
          </cell>
        </row>
        <row r="63">
          <cell r="D63" t="str">
            <v>ŞEYDA YILANCI</v>
          </cell>
        </row>
        <row r="64">
          <cell r="D64" t="str">
            <v>BEYZA KUŞÇU</v>
          </cell>
        </row>
        <row r="65">
          <cell r="D65" t="str">
            <v>BEYZA KARA</v>
          </cell>
        </row>
        <row r="66">
          <cell r="D66" t="str">
            <v>EBRU YAMAN</v>
          </cell>
        </row>
        <row r="67">
          <cell r="D67" t="str">
            <v>EDANUR ŞİMŞEK</v>
          </cell>
        </row>
        <row r="68">
          <cell r="D68" t="str">
            <v>BERİVAN ÖZTÜRK</v>
          </cell>
        </row>
        <row r="69">
          <cell r="D69" t="str">
            <v>GİZEM SAKİN</v>
          </cell>
        </row>
        <row r="70">
          <cell r="D70" t="str">
            <v>ZEYNEP KÜÇÜK</v>
          </cell>
        </row>
        <row r="71">
          <cell r="D71" t="str">
            <v>ZÜMRE NAZ DEMİR</v>
          </cell>
        </row>
        <row r="72">
          <cell r="D72" t="str">
            <v>SEVİLAY SALDIRAN</v>
          </cell>
        </row>
        <row r="73">
          <cell r="D73" t="str">
            <v>TUĞÇE ARSLANER</v>
          </cell>
        </row>
        <row r="74">
          <cell r="D74" t="str">
            <v>NİLAY MERT</v>
          </cell>
        </row>
        <row r="75">
          <cell r="D75" t="str">
            <v>NURGUL UÇKUN</v>
          </cell>
        </row>
        <row r="76">
          <cell r="D76" t="str">
            <v>SEVDENUR KARAGÜL</v>
          </cell>
        </row>
        <row r="77">
          <cell r="D77" t="str">
            <v>BEYZA HOŞNAR</v>
          </cell>
        </row>
        <row r="78">
          <cell r="D78" t="str">
            <v>İREM KARAGÖZ</v>
          </cell>
        </row>
        <row r="79">
          <cell r="D79" t="str">
            <v>İREM ÇİVİT</v>
          </cell>
        </row>
        <row r="80">
          <cell r="D80" t="str">
            <v>ALTUN ARLI</v>
          </cell>
        </row>
        <row r="81">
          <cell r="D81" t="str">
            <v>MELİKE HÖKE</v>
          </cell>
        </row>
        <row r="82">
          <cell r="D82" t="str">
            <v>AYŞE KEREMOĞLU</v>
          </cell>
        </row>
        <row r="83">
          <cell r="D83" t="str">
            <v>GAMZE NUR ELİTOK</v>
          </cell>
        </row>
        <row r="84">
          <cell r="D84" t="str">
            <v>GÜLASLI ŞAHİN</v>
          </cell>
        </row>
        <row r="85">
          <cell r="D85" t="str">
            <v>TANLA DAMLA KURTTEKİN</v>
          </cell>
        </row>
        <row r="86">
          <cell r="D86" t="str">
            <v>SELMA DAVULCU</v>
          </cell>
        </row>
        <row r="87">
          <cell r="D87" t="str">
            <v>SENA GÜMÜŞ</v>
          </cell>
        </row>
        <row r="88">
          <cell r="D88" t="str">
            <v>İREM TUZCU</v>
          </cell>
        </row>
        <row r="89">
          <cell r="D89" t="str">
            <v>AYÇA ÇUBUKÇU</v>
          </cell>
        </row>
        <row r="90">
          <cell r="D90" t="str">
            <v>BAHAR İÇEN</v>
          </cell>
        </row>
        <row r="91">
          <cell r="D91" t="str">
            <v>ELİF CAN</v>
          </cell>
        </row>
        <row r="92">
          <cell r="D92" t="str">
            <v>MELİKE ALÇIN</v>
          </cell>
        </row>
        <row r="93">
          <cell r="D93" t="str">
            <v>BERİVAN ATAŞ</v>
          </cell>
        </row>
        <row r="94">
          <cell r="D94" t="str">
            <v>MELDA DOĞAN</v>
          </cell>
        </row>
        <row r="95">
          <cell r="D95" t="str">
            <v>BUSE KIRBUĞA</v>
          </cell>
        </row>
        <row r="96">
          <cell r="D96" t="str">
            <v>SABRİYE BAŞÇI</v>
          </cell>
        </row>
        <row r="97">
          <cell r="D97" t="str">
            <v>NAZAR YILMAZ</v>
          </cell>
        </row>
        <row r="98">
          <cell r="D98" t="str">
            <v>MELEK NUR ÜNVERİN</v>
          </cell>
        </row>
        <row r="99">
          <cell r="D99" t="str">
            <v>ZEYNEP AKÇA</v>
          </cell>
        </row>
        <row r="100">
          <cell r="D100" t="str">
            <v>KARYA ÜZER</v>
          </cell>
        </row>
        <row r="101">
          <cell r="D101" t="str">
            <v>PELİNSU ŞAHİN</v>
          </cell>
        </row>
        <row r="102">
          <cell r="D102" t="str">
            <v>MERVE KURTOĞLU</v>
          </cell>
        </row>
        <row r="103">
          <cell r="D103" t="str">
            <v>SUDENAZ KÜTÜK</v>
          </cell>
        </row>
        <row r="104">
          <cell r="D104" t="str">
            <v>HİDAYET YATAĞAN</v>
          </cell>
        </row>
      </sheetData>
      <sheetData sheetId="10"/>
      <sheetData sheetId="11">
        <row r="8">
          <cell r="E8" t="str">
            <v>GÖRKEM ARIKAN</v>
          </cell>
          <cell r="F8" t="str">
            <v>KARAMAN</v>
          </cell>
          <cell r="G8" t="str">
            <v>O</v>
          </cell>
          <cell r="J8" t="str">
            <v>XO</v>
          </cell>
          <cell r="M8" t="str">
            <v>XXX</v>
          </cell>
          <cell r="BO8">
            <v>165</v>
          </cell>
          <cell r="BP8">
            <v>65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2">
        <row r="8">
          <cell r="E8" t="str">
            <v>BEDİRHAN MUHAMMED ÖZTÜRK</v>
          </cell>
          <cell r="F8" t="str">
            <v>KARAMAN</v>
          </cell>
          <cell r="G8">
            <v>814</v>
          </cell>
          <cell r="H8">
            <v>824</v>
          </cell>
          <cell r="I8">
            <v>739</v>
          </cell>
          <cell r="J8">
            <v>824</v>
          </cell>
          <cell r="K8">
            <v>48</v>
          </cell>
        </row>
        <row r="9">
          <cell r="E9" t="str">
            <v>SERHAT KAYA</v>
          </cell>
          <cell r="F9" t="str">
            <v>KONYA</v>
          </cell>
          <cell r="G9">
            <v>742</v>
          </cell>
          <cell r="H9">
            <v>771</v>
          </cell>
          <cell r="I9" t="str">
            <v>X</v>
          </cell>
          <cell r="J9">
            <v>771</v>
          </cell>
          <cell r="K9">
            <v>45</v>
          </cell>
        </row>
        <row r="10">
          <cell r="E10" t="str">
            <v>GÖRKEM ARIKAN</v>
          </cell>
          <cell r="F10" t="str">
            <v>KARAMAN</v>
          </cell>
          <cell r="G10">
            <v>762</v>
          </cell>
          <cell r="H10">
            <v>760</v>
          </cell>
          <cell r="I10">
            <v>688</v>
          </cell>
          <cell r="J10">
            <v>762</v>
          </cell>
          <cell r="K10">
            <v>44</v>
          </cell>
        </row>
        <row r="11">
          <cell r="E11" t="str">
            <v>ÖMER ÇOBANOĞLU</v>
          </cell>
          <cell r="F11" t="str">
            <v>ANKARA</v>
          </cell>
          <cell r="G11">
            <v>716</v>
          </cell>
          <cell r="H11">
            <v>753</v>
          </cell>
          <cell r="I11">
            <v>733</v>
          </cell>
          <cell r="J11">
            <v>753</v>
          </cell>
          <cell r="K11">
            <v>43</v>
          </cell>
        </row>
        <row r="12">
          <cell r="E12" t="str">
            <v>AHMET KIRMACI</v>
          </cell>
          <cell r="F12" t="str">
            <v>ANKARA</v>
          </cell>
          <cell r="G12" t="str">
            <v>X</v>
          </cell>
          <cell r="H12">
            <v>673</v>
          </cell>
          <cell r="I12">
            <v>738</v>
          </cell>
          <cell r="J12">
            <v>738</v>
          </cell>
          <cell r="K12">
            <v>42</v>
          </cell>
        </row>
        <row r="13">
          <cell r="E13" t="str">
            <v>OSMAN AVCI</v>
          </cell>
          <cell r="F13" t="str">
            <v>KONYA</v>
          </cell>
          <cell r="G13">
            <v>735</v>
          </cell>
          <cell r="H13" t="str">
            <v>X</v>
          </cell>
          <cell r="I13">
            <v>500</v>
          </cell>
          <cell r="J13">
            <v>735</v>
          </cell>
          <cell r="K13">
            <v>42</v>
          </cell>
        </row>
        <row r="14">
          <cell r="E14" t="str">
            <v>SADIK CAN KIRÇİÇEK</v>
          </cell>
          <cell r="F14" t="str">
            <v>ANKARA</v>
          </cell>
          <cell r="G14">
            <v>689</v>
          </cell>
          <cell r="H14">
            <v>638</v>
          </cell>
          <cell r="I14">
            <v>710</v>
          </cell>
          <cell r="J14">
            <v>710</v>
          </cell>
          <cell r="K14">
            <v>41</v>
          </cell>
        </row>
        <row r="15">
          <cell r="E15" t="str">
            <v>EMİRHAN ÖZDEMİROGLU</v>
          </cell>
          <cell r="F15" t="str">
            <v>ANKARA</v>
          </cell>
          <cell r="G15">
            <v>662</v>
          </cell>
          <cell r="H15">
            <v>682</v>
          </cell>
          <cell r="I15">
            <v>707</v>
          </cell>
          <cell r="J15">
            <v>707</v>
          </cell>
          <cell r="K15">
            <v>40</v>
          </cell>
        </row>
        <row r="16">
          <cell r="E16" t="str">
            <v>DENİZ KÖSTEKLİ</v>
          </cell>
          <cell r="F16" t="str">
            <v>ANKARA</v>
          </cell>
          <cell r="G16">
            <v>667</v>
          </cell>
          <cell r="H16" t="str">
            <v>-</v>
          </cell>
          <cell r="I16" t="str">
            <v>-</v>
          </cell>
          <cell r="J16">
            <v>667</v>
          </cell>
          <cell r="K16">
            <v>38</v>
          </cell>
        </row>
        <row r="17">
          <cell r="E17" t="str">
            <v>OĞUZHAN ZEKİ YEŞİLOBALIGİL</v>
          </cell>
          <cell r="F17" t="str">
            <v>KONYA</v>
          </cell>
          <cell r="G17" t="str">
            <v>X</v>
          </cell>
          <cell r="H17" t="str">
            <v>X</v>
          </cell>
          <cell r="I17">
            <v>667</v>
          </cell>
          <cell r="J17">
            <v>667</v>
          </cell>
          <cell r="K17">
            <v>38</v>
          </cell>
        </row>
        <row r="18">
          <cell r="E18" t="str">
            <v>ALPER EYMEN ECEVİT</v>
          </cell>
          <cell r="F18" t="str">
            <v>KONYA</v>
          </cell>
          <cell r="G18">
            <v>661</v>
          </cell>
          <cell r="H18" t="str">
            <v>X</v>
          </cell>
          <cell r="I18">
            <v>592</v>
          </cell>
          <cell r="J18">
            <v>661</v>
          </cell>
          <cell r="K18">
            <v>37</v>
          </cell>
        </row>
        <row r="19">
          <cell r="E19" t="str">
            <v>MERTCAN ELTÜRK</v>
          </cell>
          <cell r="F19" t="str">
            <v>KONYA</v>
          </cell>
          <cell r="G19">
            <v>605</v>
          </cell>
          <cell r="H19">
            <v>638</v>
          </cell>
          <cell r="I19" t="str">
            <v>X</v>
          </cell>
          <cell r="J19">
            <v>638</v>
          </cell>
          <cell r="K19">
            <v>36</v>
          </cell>
        </row>
        <row r="20">
          <cell r="E20" t="str">
            <v>MEHMET TEKİN</v>
          </cell>
          <cell r="F20" t="str">
            <v>ANKARA</v>
          </cell>
          <cell r="G20">
            <v>552</v>
          </cell>
          <cell r="H20" t="str">
            <v>X</v>
          </cell>
          <cell r="I20">
            <v>637</v>
          </cell>
          <cell r="J20">
            <v>637</v>
          </cell>
          <cell r="K20">
            <v>36</v>
          </cell>
        </row>
        <row r="21">
          <cell r="E21" t="str">
            <v>MUHAMMED ABDULHAMİD</v>
          </cell>
          <cell r="F21" t="str">
            <v>KARAMAN</v>
          </cell>
          <cell r="G21" t="str">
            <v>X</v>
          </cell>
          <cell r="H21" t="str">
            <v>X</v>
          </cell>
          <cell r="I21">
            <v>630</v>
          </cell>
          <cell r="J21">
            <v>630</v>
          </cell>
          <cell r="K21">
            <v>35</v>
          </cell>
        </row>
        <row r="22">
          <cell r="E22" t="str">
            <v>MELİH UYGUN</v>
          </cell>
          <cell r="F22" t="str">
            <v>KONYA</v>
          </cell>
          <cell r="G22">
            <v>500</v>
          </cell>
          <cell r="H22">
            <v>612</v>
          </cell>
          <cell r="I22">
            <v>594</v>
          </cell>
          <cell r="J22">
            <v>612</v>
          </cell>
          <cell r="K22">
            <v>34</v>
          </cell>
        </row>
        <row r="23">
          <cell r="E23" t="str">
            <v>MUSTAFA EFE YÜKSEL</v>
          </cell>
          <cell r="F23" t="str">
            <v>KONYA</v>
          </cell>
          <cell r="G23" t="str">
            <v>X</v>
          </cell>
          <cell r="H23">
            <v>606</v>
          </cell>
          <cell r="I23" t="str">
            <v>X</v>
          </cell>
          <cell r="J23">
            <v>606</v>
          </cell>
          <cell r="K23">
            <v>34</v>
          </cell>
        </row>
        <row r="24">
          <cell r="E24" t="str">
            <v>METİN ŞENGÜL</v>
          </cell>
          <cell r="F24" t="str">
            <v>ANKARA</v>
          </cell>
          <cell r="G24" t="str">
            <v>X</v>
          </cell>
          <cell r="H24">
            <v>600</v>
          </cell>
          <cell r="I24" t="str">
            <v>X</v>
          </cell>
          <cell r="J24">
            <v>600</v>
          </cell>
          <cell r="K24">
            <v>33</v>
          </cell>
        </row>
        <row r="25">
          <cell r="E25" t="str">
            <v>MEHMET FURKAN YILDIZ</v>
          </cell>
          <cell r="F25" t="str">
            <v>KARAMAN</v>
          </cell>
          <cell r="G25">
            <v>586</v>
          </cell>
          <cell r="H25">
            <v>545</v>
          </cell>
          <cell r="I25">
            <v>565</v>
          </cell>
          <cell r="J25">
            <v>586</v>
          </cell>
          <cell r="K25">
            <v>32</v>
          </cell>
        </row>
        <row r="26">
          <cell r="E26" t="str">
            <v>EFE ÇAPANKAYA</v>
          </cell>
          <cell r="F26" t="str">
            <v xml:space="preserve">AKSARAY </v>
          </cell>
          <cell r="G26">
            <v>530</v>
          </cell>
          <cell r="H26">
            <v>483</v>
          </cell>
          <cell r="I26">
            <v>489</v>
          </cell>
          <cell r="J26">
            <v>530</v>
          </cell>
          <cell r="K26">
            <v>29</v>
          </cell>
        </row>
        <row r="27">
          <cell r="E27" t="str">
            <v>İBRAHİM YAĞIZ ŞİPAR</v>
          </cell>
          <cell r="F27" t="str">
            <v>ANKARA</v>
          </cell>
          <cell r="G27">
            <v>516</v>
          </cell>
          <cell r="H27" t="str">
            <v>X</v>
          </cell>
          <cell r="I27" t="str">
            <v>X</v>
          </cell>
          <cell r="J27">
            <v>516</v>
          </cell>
          <cell r="K27">
            <v>28</v>
          </cell>
        </row>
        <row r="28">
          <cell r="E28" t="str">
            <v>EMRE KALKAN</v>
          </cell>
          <cell r="F28" t="str">
            <v>ANKARA</v>
          </cell>
          <cell r="G28" t="str">
            <v>X</v>
          </cell>
          <cell r="H28" t="str">
            <v>X</v>
          </cell>
          <cell r="I28">
            <v>464</v>
          </cell>
          <cell r="J28">
            <v>464</v>
          </cell>
          <cell r="K28">
            <v>24</v>
          </cell>
        </row>
        <row r="29">
          <cell r="E29" t="str">
            <v>BERAT KAZIM DURAN</v>
          </cell>
          <cell r="F29" t="str">
            <v>KONYA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3">
        <row r="8">
          <cell r="E8" t="str">
            <v>EMRE EKİNCİ</v>
          </cell>
          <cell r="F8" t="str">
            <v>KAYSERİ</v>
          </cell>
          <cell r="G8">
            <v>2266</v>
          </cell>
          <cell r="H8">
            <v>2344</v>
          </cell>
          <cell r="I8">
            <v>2405</v>
          </cell>
          <cell r="J8">
            <v>2405</v>
          </cell>
          <cell r="K8">
            <v>77</v>
          </cell>
        </row>
        <row r="9">
          <cell r="E9" t="str">
            <v>MUHAMMED EFE DALBAY</v>
          </cell>
          <cell r="F9" t="str">
            <v>KARAMAN</v>
          </cell>
          <cell r="G9">
            <v>1468</v>
          </cell>
          <cell r="H9">
            <v>1704</v>
          </cell>
          <cell r="I9">
            <v>1518</v>
          </cell>
          <cell r="J9">
            <v>1704</v>
          </cell>
          <cell r="K9">
            <v>53</v>
          </cell>
        </row>
        <row r="10">
          <cell r="E10" t="str">
            <v>İZZET EKİNCİ</v>
          </cell>
          <cell r="F10" t="str">
            <v>KAYSERİ</v>
          </cell>
          <cell r="G10">
            <v>1566</v>
          </cell>
          <cell r="H10">
            <v>1517</v>
          </cell>
          <cell r="I10">
            <v>1572</v>
          </cell>
          <cell r="J10">
            <v>1572</v>
          </cell>
          <cell r="K10">
            <v>47</v>
          </cell>
        </row>
        <row r="11">
          <cell r="E11" t="str">
            <v>YILMAZ ZİHNİ BABİ</v>
          </cell>
          <cell r="F11" t="str">
            <v>KAYSERİ</v>
          </cell>
          <cell r="G11">
            <v>1248</v>
          </cell>
          <cell r="H11">
            <v>1366</v>
          </cell>
          <cell r="I11">
            <v>1443</v>
          </cell>
          <cell r="J11">
            <v>1443</v>
          </cell>
          <cell r="K11">
            <v>42</v>
          </cell>
        </row>
        <row r="12">
          <cell r="E12" t="str">
            <v>TAHA DOĞAN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5">
        <row r="8">
          <cell r="E8" t="str">
            <v>EGE KUŞÇU</v>
          </cell>
          <cell r="F8" t="str">
            <v>ANKARA</v>
          </cell>
          <cell r="G8" t="str">
            <v>X</v>
          </cell>
          <cell r="H8">
            <v>3074</v>
          </cell>
          <cell r="I8" t="str">
            <v>X</v>
          </cell>
          <cell r="J8">
            <v>3074</v>
          </cell>
          <cell r="K8">
            <v>60</v>
          </cell>
        </row>
        <row r="9">
          <cell r="E9" t="str">
            <v>CEMALETTİN EFE NİGAR</v>
          </cell>
          <cell r="F9" t="str">
            <v>ANKARA</v>
          </cell>
          <cell r="G9">
            <v>2614</v>
          </cell>
          <cell r="H9" t="str">
            <v>X</v>
          </cell>
          <cell r="I9">
            <v>2384</v>
          </cell>
          <cell r="J9">
            <v>2614</v>
          </cell>
          <cell r="K9">
            <v>51</v>
          </cell>
        </row>
        <row r="10">
          <cell r="E10" t="str">
            <v>ONUR EFE BARBAROS</v>
          </cell>
          <cell r="F10" t="str">
            <v>KAYSERİ</v>
          </cell>
          <cell r="G10">
            <v>2100</v>
          </cell>
          <cell r="H10" t="str">
            <v>X</v>
          </cell>
          <cell r="I10">
            <v>2302</v>
          </cell>
          <cell r="J10">
            <v>2302</v>
          </cell>
          <cell r="K10">
            <v>45</v>
          </cell>
        </row>
        <row r="11">
          <cell r="E11" t="str">
            <v>HARUN EROĞLU</v>
          </cell>
          <cell r="F11" t="str">
            <v>KAYSERİ</v>
          </cell>
          <cell r="G11">
            <v>1707</v>
          </cell>
          <cell r="H11">
            <v>1891</v>
          </cell>
          <cell r="I11">
            <v>2210</v>
          </cell>
          <cell r="J11">
            <v>2210</v>
          </cell>
          <cell r="K11">
            <v>43</v>
          </cell>
        </row>
        <row r="12">
          <cell r="E12" t="str">
            <v>YUSUF İSLAM KÖSE</v>
          </cell>
          <cell r="F12" t="str">
            <v>KARAMAN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DNS</v>
          </cell>
          <cell r="K12" t="str">
            <v xml:space="preserve"> </v>
          </cell>
        </row>
        <row r="13">
          <cell r="E13" t="str">
            <v>MEHMET KAYA COŞKUN</v>
          </cell>
          <cell r="F13" t="str">
            <v>KARAMAN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DNS</v>
          </cell>
          <cell r="K13" t="str">
            <v xml:space="preserve"> 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zoomScale="85" zoomScaleNormal="85" workbookViewId="0">
      <selection activeCell="R8" sqref="R8:R10"/>
    </sheetView>
  </sheetViews>
  <sheetFormatPr defaultRowHeight="15" x14ac:dyDescent="0.25"/>
  <cols>
    <col min="1" max="1" width="6.85546875" bestFit="1" customWidth="1"/>
    <col min="2" max="2" width="6.42578125" bestFit="1" customWidth="1"/>
    <col min="3" max="3" width="15.42578125" bestFit="1" customWidth="1"/>
    <col min="4" max="4" width="35.5703125" bestFit="1" customWidth="1"/>
    <col min="5" max="5" width="14.42578125" bestFit="1" customWidth="1"/>
    <col min="6" max="6" width="9.42578125" bestFit="1" customWidth="1"/>
    <col min="7" max="7" width="6.140625" bestFit="1" customWidth="1"/>
    <col min="8" max="8" width="9.42578125" bestFit="1" customWidth="1"/>
    <col min="9" max="9" width="6.140625" bestFit="1" customWidth="1"/>
    <col min="10" max="10" width="12.140625" bestFit="1" customWidth="1"/>
    <col min="11" max="11" width="6.140625" bestFit="1" customWidth="1"/>
    <col min="12" max="12" width="8" bestFit="1" customWidth="1"/>
    <col min="13" max="13" width="6.140625" bestFit="1" customWidth="1"/>
    <col min="14" max="14" width="8" bestFit="1" customWidth="1"/>
    <col min="15" max="15" width="6.140625" bestFit="1" customWidth="1"/>
    <col min="16" max="16" width="9.42578125" bestFit="1" customWidth="1"/>
    <col min="17" max="17" width="6.140625" bestFit="1" customWidth="1"/>
    <col min="18" max="18" width="12.140625" bestFit="1" customWidth="1"/>
    <col min="19" max="19" width="6.140625" bestFit="1" customWidth="1"/>
    <col min="20" max="20" width="8" bestFit="1" customWidth="1"/>
    <col min="21" max="21" width="6.140625" bestFit="1" customWidth="1"/>
    <col min="22" max="22" width="8" bestFit="1" customWidth="1"/>
    <col min="23" max="23" width="6.140625" bestFit="1" customWidth="1"/>
    <col min="24" max="24" width="8" bestFit="1" customWidth="1"/>
    <col min="25" max="25" width="6.140625" bestFit="1" customWidth="1"/>
    <col min="26" max="26" width="8" bestFit="1" customWidth="1"/>
    <col min="27" max="27" width="6.140625" bestFit="1" customWidth="1"/>
    <col min="28" max="28" width="12.140625" bestFit="1" customWidth="1"/>
  </cols>
  <sheetData>
    <row r="1" spans="1:18" ht="30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x14ac:dyDescent="0.25">
      <c r="A2" s="18" t="s">
        <v>0</v>
      </c>
      <c r="B2" s="22"/>
      <c r="C2" s="22" t="s">
        <v>1</v>
      </c>
      <c r="D2" s="21" t="s">
        <v>2</v>
      </c>
      <c r="E2" s="26" t="s">
        <v>3</v>
      </c>
      <c r="F2" s="24" t="s">
        <v>4</v>
      </c>
      <c r="G2" s="24"/>
      <c r="H2" s="28" t="s">
        <v>5</v>
      </c>
      <c r="I2" s="29"/>
      <c r="J2" s="24" t="s">
        <v>6</v>
      </c>
      <c r="K2" s="24"/>
      <c r="L2" s="28" t="s">
        <v>7</v>
      </c>
      <c r="M2" s="29"/>
      <c r="N2" s="24" t="s">
        <v>8</v>
      </c>
      <c r="O2" s="24"/>
      <c r="P2" s="28" t="s">
        <v>9</v>
      </c>
      <c r="Q2" s="29"/>
      <c r="R2" s="17" t="s">
        <v>10</v>
      </c>
    </row>
    <row r="3" spans="1:18" ht="15" customHeight="1" x14ac:dyDescent="0.25">
      <c r="A3" s="18"/>
      <c r="B3" s="23"/>
      <c r="C3" s="23"/>
      <c r="D3" s="21"/>
      <c r="E3" s="2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7"/>
    </row>
    <row r="4" spans="1:18" ht="20.25" x14ac:dyDescent="0.25">
      <c r="A4" s="3">
        <v>1</v>
      </c>
      <c r="B4" s="4">
        <v>66</v>
      </c>
      <c r="C4" s="5">
        <v>40882</v>
      </c>
      <c r="D4" s="6" t="s">
        <v>13</v>
      </c>
      <c r="E4" s="6" t="s">
        <v>14</v>
      </c>
      <c r="F4" s="7">
        <f>IF(ISERROR(VLOOKUP(D4,'[1]60m'!$D$8:$F$1000,3,0)),"",(VLOOKUP(D4,'[1]60m'!$D$8:$F$1000,3,0)))</f>
        <v>1087</v>
      </c>
      <c r="G4" s="8">
        <f>IF(ISERROR(VLOOKUP(D4,'[1]60m'!$D$8:$G$1000,4,0)),"",(VLOOKUP(D4,'[1]60m'!$D$8:$G$1000,4,0)))</f>
        <v>42</v>
      </c>
      <c r="H4" s="7" t="str">
        <f>IF(ISERROR(VLOOKUP(D4,'[1]80m'!$D$8:$F$983,3,0)),"",(VLOOKUP(D4,'[1]80m'!$D$8:$H$986,3,0)))</f>
        <v/>
      </c>
      <c r="I4" s="9" t="str">
        <f>IF(ISERROR(VLOOKUP(D4,'[1]80m'!$D$8:$G$983,4,0)),"",(VLOOKUP(D4,'[1]80m'!$D$8:$G$983,4,0)))</f>
        <v/>
      </c>
      <c r="J4" s="10" t="str">
        <f>IF(ISERROR(VLOOKUP(D4,'[1]600m'!$D$8:$F$991,3,0)),"",(VLOOKUP(D4,'[1]600m'!$D$8:$H$991,3,0)))</f>
        <v/>
      </c>
      <c r="K4" s="8" t="str">
        <f>IF(ISERROR(VLOOKUP(D4,'[1]600m'!$D$8:$G$991,4,0)),"",(VLOOKUP(D4,'[1]600m'!$D$8:$G$991,4,0)))</f>
        <v/>
      </c>
      <c r="L4" s="7">
        <f>IF(ISERROR(VLOOKUP(D4,[1]Uzun!$E$8:$J$1014,6,0)),"",(VLOOKUP(D4,[1]Uzun!$E$8:$J$1014,6,0)))</f>
        <v>291</v>
      </c>
      <c r="M4" s="8">
        <f>IF(ISERROR(VLOOKUP(D4,[1]Uzun!$E$8:$K$1014,7,0)),"",(VLOOKUP(D4,[1]Uzun!$E$8:$K$994,7,0)))</f>
        <v>20</v>
      </c>
      <c r="N4" s="7" t="str">
        <f>IF(ISERROR(VLOOKUP(D4,[1]Yüksek!$E$8:$BR$1000,63,0)),"",(VLOOKUP(D4,[1]Yüksek!$E$8:$BR$1000,63,0)))</f>
        <v/>
      </c>
      <c r="O4" s="9" t="str">
        <f>IF(ISERROR(VLOOKUP(D4,[1]Yüksek!$E$8:$BS$1000,64,0)),"",(VLOOKUP(D4,[1]Yüksek!$E$8:$BS$1000,64,0)))</f>
        <v/>
      </c>
      <c r="P4" s="11">
        <f>IF(ISERROR(VLOOKUP(D4,[1]fırlatma!$E$8:$J$1000,6,0)),"",(VLOOKUP(D4,[1]fırlatma!$E$8:$J$1000,6,0)))</f>
        <v>1745</v>
      </c>
      <c r="Q4" s="12">
        <f>IF(ISERROR(VLOOKUP(D4,[1]fırlatma!$E$8:$K$1000,7,0)),"",(VLOOKUP(D4,[1]fırlatma!$E$8:$K$1000,7,0)))</f>
        <v>9</v>
      </c>
      <c r="R4" s="13">
        <f>SUM(G4,O4,M4,I4,K4,Q4)</f>
        <v>71</v>
      </c>
    </row>
    <row r="5" spans="1:18" ht="30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8" x14ac:dyDescent="0.25">
      <c r="A6" s="18" t="s">
        <v>0</v>
      </c>
      <c r="B6" s="22"/>
      <c r="C6" s="22" t="s">
        <v>1</v>
      </c>
      <c r="D6" s="21" t="s">
        <v>2</v>
      </c>
      <c r="E6" s="26" t="s">
        <v>3</v>
      </c>
      <c r="F6" s="24" t="s">
        <v>4</v>
      </c>
      <c r="G6" s="24"/>
      <c r="H6" s="28" t="s">
        <v>5</v>
      </c>
      <c r="I6" s="29"/>
      <c r="J6" s="24" t="s">
        <v>6</v>
      </c>
      <c r="K6" s="24"/>
      <c r="L6" s="28" t="s">
        <v>7</v>
      </c>
      <c r="M6" s="29"/>
      <c r="N6" s="24" t="s">
        <v>8</v>
      </c>
      <c r="O6" s="24"/>
      <c r="P6" s="28" t="s">
        <v>9</v>
      </c>
      <c r="Q6" s="29"/>
      <c r="R6" s="17" t="s">
        <v>10</v>
      </c>
    </row>
    <row r="7" spans="1:18" x14ac:dyDescent="0.25">
      <c r="A7" s="18"/>
      <c r="B7" s="23"/>
      <c r="C7" s="23"/>
      <c r="D7" s="21"/>
      <c r="E7" s="27"/>
      <c r="F7" s="1" t="s">
        <v>11</v>
      </c>
      <c r="G7" s="2" t="s">
        <v>12</v>
      </c>
      <c r="H7" s="1" t="s">
        <v>11</v>
      </c>
      <c r="I7" s="2" t="s">
        <v>12</v>
      </c>
      <c r="J7" s="1" t="s">
        <v>11</v>
      </c>
      <c r="K7" s="2" t="s">
        <v>12</v>
      </c>
      <c r="L7" s="1" t="s">
        <v>11</v>
      </c>
      <c r="M7" s="2" t="s">
        <v>12</v>
      </c>
      <c r="N7" s="1" t="s">
        <v>11</v>
      </c>
      <c r="O7" s="2" t="s">
        <v>12</v>
      </c>
      <c r="P7" s="1" t="s">
        <v>11</v>
      </c>
      <c r="Q7" s="2" t="s">
        <v>12</v>
      </c>
      <c r="R7" s="17"/>
    </row>
    <row r="8" spans="1:18" ht="20.25" x14ac:dyDescent="0.25">
      <c r="A8" s="3">
        <v>1</v>
      </c>
      <c r="B8" s="4">
        <v>64</v>
      </c>
      <c r="C8" s="14">
        <v>40575</v>
      </c>
      <c r="D8" s="6" t="s">
        <v>15</v>
      </c>
      <c r="E8" s="6" t="s">
        <v>14</v>
      </c>
      <c r="F8" s="7" t="s">
        <v>16</v>
      </c>
      <c r="G8" s="8" t="s">
        <v>16</v>
      </c>
      <c r="H8" s="7">
        <v>1322</v>
      </c>
      <c r="I8" s="9">
        <v>25</v>
      </c>
      <c r="J8" s="10" t="s">
        <v>16</v>
      </c>
      <c r="K8" s="8" t="s">
        <v>16</v>
      </c>
      <c r="L8" s="7">
        <v>386</v>
      </c>
      <c r="M8" s="8">
        <v>37</v>
      </c>
      <c r="N8" s="7" t="s">
        <v>16</v>
      </c>
      <c r="O8" s="9" t="s">
        <v>16</v>
      </c>
      <c r="P8" s="11">
        <v>4557</v>
      </c>
      <c r="Q8" s="12">
        <v>38</v>
      </c>
      <c r="R8" s="13">
        <v>100</v>
      </c>
    </row>
    <row r="9" spans="1:18" ht="20.25" x14ac:dyDescent="0.25">
      <c r="A9" s="3">
        <v>2</v>
      </c>
      <c r="B9" s="4">
        <v>45</v>
      </c>
      <c r="C9" s="14">
        <v>40544</v>
      </c>
      <c r="D9" s="6" t="s">
        <v>17</v>
      </c>
      <c r="E9" s="6" t="s">
        <v>14</v>
      </c>
      <c r="F9" s="7" t="s">
        <v>16</v>
      </c>
      <c r="G9" s="8" t="s">
        <v>16</v>
      </c>
      <c r="H9" s="7">
        <v>1318</v>
      </c>
      <c r="I9" s="9">
        <v>26</v>
      </c>
      <c r="J9" s="10" t="s">
        <v>16</v>
      </c>
      <c r="K9" s="8" t="s">
        <v>16</v>
      </c>
      <c r="L9" s="7">
        <v>383</v>
      </c>
      <c r="M9" s="8">
        <v>36</v>
      </c>
      <c r="N9" s="7" t="s">
        <v>16</v>
      </c>
      <c r="O9" s="9" t="s">
        <v>16</v>
      </c>
      <c r="P9" s="11">
        <v>3853</v>
      </c>
      <c r="Q9" s="12">
        <v>29</v>
      </c>
      <c r="R9" s="13">
        <v>91</v>
      </c>
    </row>
    <row r="10" spans="1:18" ht="20.25" x14ac:dyDescent="0.25">
      <c r="A10" s="3">
        <v>3</v>
      </c>
      <c r="B10" s="4">
        <v>63</v>
      </c>
      <c r="C10" s="14">
        <v>40654</v>
      </c>
      <c r="D10" s="6" t="s">
        <v>18</v>
      </c>
      <c r="E10" s="6" t="s">
        <v>14</v>
      </c>
      <c r="F10" s="7" t="s">
        <v>16</v>
      </c>
      <c r="G10" s="8" t="s">
        <v>16</v>
      </c>
      <c r="H10" s="7" t="s">
        <v>16</v>
      </c>
      <c r="I10" s="9" t="s">
        <v>16</v>
      </c>
      <c r="J10" s="10">
        <v>22045</v>
      </c>
      <c r="K10" s="8">
        <v>2</v>
      </c>
      <c r="L10" s="7">
        <v>313</v>
      </c>
      <c r="M10" s="8">
        <v>23</v>
      </c>
      <c r="N10" s="7" t="s">
        <v>16</v>
      </c>
      <c r="O10" s="9" t="s">
        <v>16</v>
      </c>
      <c r="P10" s="11">
        <v>3361</v>
      </c>
      <c r="Q10" s="12">
        <v>23</v>
      </c>
      <c r="R10" s="13">
        <v>48</v>
      </c>
    </row>
  </sheetData>
  <mergeCells count="26">
    <mergeCell ref="A1:R1"/>
    <mergeCell ref="R2:R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P2:Q2"/>
    <mergeCell ref="F6:G6"/>
    <mergeCell ref="A5:R5"/>
    <mergeCell ref="A6:A7"/>
    <mergeCell ref="B6:B7"/>
    <mergeCell ref="C6:C7"/>
    <mergeCell ref="D6:D7"/>
    <mergeCell ref="E6:E7"/>
    <mergeCell ref="H6:I6"/>
    <mergeCell ref="J6:K6"/>
    <mergeCell ref="L6:M6"/>
    <mergeCell ref="N6:O6"/>
    <mergeCell ref="P6:Q6"/>
    <mergeCell ref="R6:R7"/>
  </mergeCells>
  <conditionalFormatting sqref="D2:D3">
    <cfRule type="duplicateValues" dxfId="23" priority="28"/>
  </conditionalFormatting>
  <conditionalFormatting sqref="R2:R3">
    <cfRule type="containsText" dxfId="22" priority="27" operator="containsText" text="0">
      <formula>NOT(ISERROR(SEARCH("0",R2)))</formula>
    </cfRule>
  </conditionalFormatting>
  <conditionalFormatting sqref="D4">
    <cfRule type="duplicateValues" dxfId="21" priority="25"/>
  </conditionalFormatting>
  <conditionalFormatting sqref="R4">
    <cfRule type="duplicateValues" dxfId="20" priority="26"/>
  </conditionalFormatting>
  <conditionalFormatting sqref="R4">
    <cfRule type="containsText" dxfId="19" priority="24" operator="containsText" text="0">
      <formula>NOT(ISERROR(SEARCH("0",R4)))</formula>
    </cfRule>
  </conditionalFormatting>
  <conditionalFormatting sqref="R8:R10">
    <cfRule type="duplicateValues" dxfId="18" priority="23"/>
  </conditionalFormatting>
  <conditionalFormatting sqref="D8:D10">
    <cfRule type="duplicateValues" dxfId="17" priority="22"/>
  </conditionalFormatting>
  <conditionalFormatting sqref="B8:B10">
    <cfRule type="duplicateValues" dxfId="16" priority="21"/>
  </conditionalFormatting>
  <conditionalFormatting sqref="D6:D7">
    <cfRule type="duplicateValues" dxfId="15" priority="17"/>
  </conditionalFormatting>
  <conditionalFormatting sqref="R6:R7">
    <cfRule type="containsText" dxfId="14" priority="16" operator="containsText" text="0">
      <formula>NOT(ISERROR(SEARCH("0",R6)))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workbookViewId="0">
      <selection activeCell="AB13" sqref="AB13:AB14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26.42578125" bestFit="1" customWidth="1"/>
    <col min="5" max="5" width="13.1406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x14ac:dyDescent="0.25">
      <c r="A2" s="18" t="s">
        <v>0</v>
      </c>
      <c r="B2" s="15"/>
      <c r="C2" s="19" t="s">
        <v>31</v>
      </c>
      <c r="D2" s="21" t="s">
        <v>2</v>
      </c>
      <c r="E2" s="26" t="s">
        <v>3</v>
      </c>
      <c r="F2" s="24" t="s">
        <v>4</v>
      </c>
      <c r="G2" s="24"/>
      <c r="H2" s="28" t="s">
        <v>5</v>
      </c>
      <c r="I2" s="29"/>
      <c r="J2" s="24" t="s">
        <v>32</v>
      </c>
      <c r="K2" s="24"/>
      <c r="L2" s="24" t="s">
        <v>33</v>
      </c>
      <c r="M2" s="24"/>
      <c r="N2" s="24" t="s">
        <v>34</v>
      </c>
      <c r="O2" s="24"/>
      <c r="P2" s="28" t="s">
        <v>7</v>
      </c>
      <c r="Q2" s="29"/>
      <c r="R2" s="24" t="s">
        <v>8</v>
      </c>
      <c r="S2" s="24"/>
      <c r="T2" s="24" t="s">
        <v>35</v>
      </c>
      <c r="U2" s="24"/>
      <c r="V2" s="24" t="s">
        <v>36</v>
      </c>
      <c r="W2" s="24"/>
      <c r="X2" s="28" t="s">
        <v>37</v>
      </c>
      <c r="Y2" s="29"/>
      <c r="Z2" s="28" t="s">
        <v>38</v>
      </c>
      <c r="AA2" s="29"/>
      <c r="AB2" s="17" t="s">
        <v>10</v>
      </c>
    </row>
    <row r="3" spans="1:28" ht="15.75" x14ac:dyDescent="0.25">
      <c r="A3" s="18"/>
      <c r="B3" s="16"/>
      <c r="C3" s="20"/>
      <c r="D3" s="21"/>
      <c r="E3" s="2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17"/>
    </row>
    <row r="4" spans="1:28" ht="20.25" x14ac:dyDescent="0.25">
      <c r="A4" s="3">
        <v>1</v>
      </c>
      <c r="B4" s="4">
        <v>407</v>
      </c>
      <c r="C4" s="5">
        <v>40513</v>
      </c>
      <c r="D4" s="6" t="s">
        <v>22</v>
      </c>
      <c r="E4" s="6" t="s">
        <v>14</v>
      </c>
      <c r="F4" s="7" t="str">
        <f>IF(ISERROR(VLOOKUP(D4,'[2]60m'!$E$8:$G$1000,3,0)),"",(VLOOKUP(D4,'[2]60m'!$E$8:$I$1000,3,0)))</f>
        <v/>
      </c>
      <c r="G4" s="8" t="str">
        <f>IF(ISERROR(VLOOKUP(D4,'[2]60m'!$E$8:$H$1000,4,0)),"",(VLOOKUP(D4,'[2]60m'!$E$8:$H$1000,4,0)))</f>
        <v/>
      </c>
      <c r="H4" s="7">
        <f>IF(ISERROR(VLOOKUP(D4,'[2]80m'!$D$8:$F$983,3,0)),"",(VLOOKUP(D4,'[2]80m'!$D$8:$H$986,3,0)))</f>
        <v>1309</v>
      </c>
      <c r="I4" s="9">
        <f>IF(ISERROR(VLOOKUP(D4,'[2]80m'!$D$8:$G$983,4,0)),"",(VLOOKUP(D4,'[2]80m'!$D$8:$G$983,4,0)))</f>
        <v>46</v>
      </c>
      <c r="J4" s="7" t="str">
        <f>IF(ISERROR(VLOOKUP(D4,'[2]80m.Eng'!$D$8:$F$983,3,0)),"",(VLOOKUP(D4,'[2]80m.Eng'!$D$8:$H$986,3,0)))</f>
        <v/>
      </c>
      <c r="K4" s="9" t="str">
        <f>IF(ISERROR(VLOOKUP(D4,'[2]80m.Eng'!$D$8:$G$983,4,0)),"",(VLOOKUP(D4,'[2]80m.Eng'!$D$8:$G$983,4,0)))</f>
        <v/>
      </c>
      <c r="L4" s="10" t="str">
        <f>IF(ISERROR(VLOOKUP(D4,'[2]800m'!$D$8:$F$999,3,0)),"",(VLOOKUP(D4,'[2]800m'!$D$8:$F$999,3,0)))</f>
        <v/>
      </c>
      <c r="M4" s="8" t="str">
        <f>IF(ISERROR(VLOOKUP(D4,'[2]800m'!$D$8:$H$999,4,0)),"",(VLOOKUP(D4,'[2]800m'!$D$8:$H$999,4,0)))</f>
        <v/>
      </c>
      <c r="N4" s="10" t="str">
        <f>IF(ISERROR(VLOOKUP(D4,'[2]1500m'!$D$8:$F$999,3,0)),"",(VLOOKUP(D4,'[2]1500m'!$D$8:$F$999,3,0)))</f>
        <v/>
      </c>
      <c r="O4" s="8" t="str">
        <f>IF(ISERROR(VLOOKUP(D4,'[2]1500m'!$D$8:$H$999,4,0)),"",(VLOOKUP(D4,'[2]1500m'!$D$8:$H$999,4,0)))</f>
        <v/>
      </c>
      <c r="P4" s="7">
        <f>IF(ISERROR(VLOOKUP(D4,[2]Uzun!$E$8:$J$1030,6,0)),"",(VLOOKUP(D4,[2]Uzun!$E$8:$J$1030,6,0)))</f>
        <v>339</v>
      </c>
      <c r="Q4" s="8">
        <f>IF(ISERROR(VLOOKUP(D4,[2]Uzun!$E$8:$K$1030,7,0)),"",(VLOOKUP(D4,[2]Uzun!$E$8:$K$1010,7,0)))</f>
        <v>35</v>
      </c>
      <c r="R4" s="7" t="str">
        <f>IF(ISERROR(VLOOKUP(D4,[2]Yüksek!$E$8:$BR$1000,63,0)),"",(VLOOKUP(D4,[2]Yüksek!$E$8:$BR$1000,63,0)))</f>
        <v/>
      </c>
      <c r="S4" s="9" t="str">
        <f>IF(ISERROR(VLOOKUP(D4,[2]Yüksek!$E$8:$BS$1000,64,0)),"",(VLOOKUP(D4,[2]Yüksek!$E$8:$BS$1000,64,0)))</f>
        <v/>
      </c>
      <c r="T4" s="7">
        <f>IF(ISERROR(VLOOKUP(D4,[2]Gülle!$E$8:$J$999,6,0)),"",(VLOOKUP(D4,[2]Gülle!$E$8:$J$999,6,0)))</f>
        <v>419</v>
      </c>
      <c r="U4" s="8">
        <f>IF(ISERROR(VLOOKUP(D4,[2]Gülle!$E$8:$K$999,7,0)),"",(VLOOKUP(D4,[2]Gülle!$E$8:$K$999,7,0)))</f>
        <v>34</v>
      </c>
      <c r="V4" s="7" t="str">
        <f>IF(ISERROR(VLOOKUP(D4,[2]Disk!$E$8:$J$1000,6,0)),"",(VLOOKUP(D4,[2]Disk!$E$8:$J$1000,6,0)))</f>
        <v/>
      </c>
      <c r="W4" s="8" t="str">
        <f>IF(ISERROR(VLOOKUP(D4,[2]Disk!$E$8:$K$1000,7,0)),"",(VLOOKUP(D4,[2]Disk!$E$8:$K$1000,7,0)))</f>
        <v/>
      </c>
      <c r="X4" s="7" t="str">
        <f>IF(ISERROR(VLOOKUP(D4,[2]Cirit!$E$8:$J$999,6,0)),"",(VLOOKUP(D4,[2]Cirit!$E$8:$J$999,6,0)))</f>
        <v/>
      </c>
      <c r="Y4" s="8" t="str">
        <f>IF(ISERROR(VLOOKUP(D4,[2]Cirit!$E$8:$K$999,7,0)),"",(VLOOKUP(D4,[2]Cirit!$E$8:$K$999,7,0)))</f>
        <v/>
      </c>
      <c r="Z4" s="11" t="str">
        <f>IF(ISERROR(VLOOKUP(D4,[2]Çekiç!$E$8:$J$1000,6,0)),"",(VLOOKUP(D4,[2]Çekiç!$E$8:$J$1000,6,0)))</f>
        <v/>
      </c>
      <c r="AA4" s="12" t="str">
        <f>IF(ISERROR(VLOOKUP(D4,[2]Çekiç!$E$8:$K$1000,7,0)),"",(VLOOKUP(D4,[2]Çekiç!$E$8:$K$1000,7,0)))</f>
        <v/>
      </c>
      <c r="AB4" s="13">
        <f t="shared" ref="AB4:AB10" si="0">SUM(AA4,Y4,W4,U4,S4,Q4,O4,M4,K4,I4,G4)</f>
        <v>115</v>
      </c>
    </row>
    <row r="5" spans="1:28" ht="20.25" x14ac:dyDescent="0.25">
      <c r="A5" s="3">
        <v>2</v>
      </c>
      <c r="B5" s="4">
        <v>92</v>
      </c>
      <c r="C5" s="5">
        <v>40269</v>
      </c>
      <c r="D5" s="6" t="s">
        <v>23</v>
      </c>
      <c r="E5" s="6" t="s">
        <v>14</v>
      </c>
      <c r="F5" s="7" t="str">
        <f>IF(ISERROR(VLOOKUP(D5,'[2]60m'!$E$8:$G$1000,3,0)),"",(VLOOKUP(D5,'[2]60m'!$E$8:$I$1000,3,0)))</f>
        <v/>
      </c>
      <c r="G5" s="8" t="str">
        <f>IF(ISERROR(VLOOKUP(D5,'[2]60m'!$E$8:$H$1000,4,0)),"",(VLOOKUP(D5,'[2]60m'!$E$8:$H$1000,4,0)))</f>
        <v/>
      </c>
      <c r="H5" s="7">
        <f>IF(ISERROR(VLOOKUP(D5,'[2]80m'!$D$8:$F$983,3,0)),"",(VLOOKUP(D5,'[2]80m'!$D$8:$H$986,3,0)))</f>
        <v>1289</v>
      </c>
      <c r="I5" s="9">
        <f>IF(ISERROR(VLOOKUP(D5,'[2]80m'!$D$8:$G$983,4,0)),"",(VLOOKUP(D5,'[2]80m'!$D$8:$G$983,4,0)))</f>
        <v>50</v>
      </c>
      <c r="J5" s="7" t="str">
        <f>IF(ISERROR(VLOOKUP(D5,'[2]80m.Eng'!$D$8:$F$983,3,0)),"",(VLOOKUP(D5,'[2]80m.Eng'!$D$8:$H$986,3,0)))</f>
        <v/>
      </c>
      <c r="K5" s="9" t="str">
        <f>IF(ISERROR(VLOOKUP(D5,'[2]80m.Eng'!$D$8:$G$983,4,0)),"",(VLOOKUP(D5,'[2]80m.Eng'!$D$8:$G$983,4,0)))</f>
        <v/>
      </c>
      <c r="L5" s="10" t="str">
        <f>IF(ISERROR(VLOOKUP(D5,'[2]800m'!$D$8:$F$999,3,0)),"",(VLOOKUP(D5,'[2]800m'!$D$8:$F$999,3,0)))</f>
        <v/>
      </c>
      <c r="M5" s="8" t="str">
        <f>IF(ISERROR(VLOOKUP(D5,'[2]800m'!$D$8:$H$999,4,0)),"",(VLOOKUP(D5,'[2]800m'!$D$8:$H$999,4,0)))</f>
        <v/>
      </c>
      <c r="N5" s="10" t="str">
        <f>IF(ISERROR(VLOOKUP(D5,'[2]1500m'!$D$8:$F$999,3,0)),"",(VLOOKUP(D5,'[2]1500m'!$D$8:$F$999,3,0)))</f>
        <v/>
      </c>
      <c r="O5" s="8" t="str">
        <f>IF(ISERROR(VLOOKUP(D5,'[2]1500m'!$D$8:$H$999,4,0)),"",(VLOOKUP(D5,'[2]1500m'!$D$8:$H$999,4,0)))</f>
        <v/>
      </c>
      <c r="P5" s="7">
        <f>IF(ISERROR(VLOOKUP(D5,[2]Uzun!$E$8:$J$1030,6,0)),"",(VLOOKUP(D5,[2]Uzun!$E$8:$J$1030,6,0)))</f>
        <v>303</v>
      </c>
      <c r="Q5" s="8">
        <f>IF(ISERROR(VLOOKUP(D5,[2]Uzun!$E$8:$K$1030,7,0)),"",(VLOOKUP(D5,[2]Uzun!$E$8:$K$1010,7,0)))</f>
        <v>23</v>
      </c>
      <c r="R5" s="7" t="str">
        <f>IF(ISERROR(VLOOKUP(D5,[2]Yüksek!$E$8:$BR$1000,63,0)),"",(VLOOKUP(D5,[2]Yüksek!$E$8:$BR$1000,63,0)))</f>
        <v/>
      </c>
      <c r="S5" s="9" t="str">
        <f>IF(ISERROR(VLOOKUP(D5,[2]Yüksek!$E$8:$BS$1000,64,0)),"",(VLOOKUP(D5,[2]Yüksek!$E$8:$BS$1000,64,0)))</f>
        <v/>
      </c>
      <c r="T5" s="7">
        <f>IF(ISERROR(VLOOKUP(D5,[2]Gülle!$E$8:$J$999,6,0)),"",(VLOOKUP(D5,[2]Gülle!$E$8:$J$999,6,0)))</f>
        <v>454</v>
      </c>
      <c r="U5" s="8">
        <f>IF(ISERROR(VLOOKUP(D5,[2]Gülle!$E$8:$K$999,7,0)),"",(VLOOKUP(D5,[2]Gülle!$E$8:$K$999,7,0)))</f>
        <v>36</v>
      </c>
      <c r="V5" s="7" t="str">
        <f>IF(ISERROR(VLOOKUP(D5,[2]Disk!$E$8:$J$1000,6,0)),"",(VLOOKUP(D5,[2]Disk!$E$8:$J$1000,6,0)))</f>
        <v/>
      </c>
      <c r="W5" s="8" t="str">
        <f>IF(ISERROR(VLOOKUP(D5,[2]Disk!$E$8:$K$1000,7,0)),"",(VLOOKUP(D5,[2]Disk!$E$8:$K$1000,7,0)))</f>
        <v/>
      </c>
      <c r="X5" s="7" t="str">
        <f>IF(ISERROR(VLOOKUP(D5,[2]Cirit!$E$8:$J$999,6,0)),"",(VLOOKUP(D5,[2]Cirit!$E$8:$J$999,6,0)))</f>
        <v/>
      </c>
      <c r="Y5" s="8" t="str">
        <f>IF(ISERROR(VLOOKUP(D5,[2]Cirit!$E$8:$K$999,7,0)),"",(VLOOKUP(D5,[2]Cirit!$E$8:$K$999,7,0)))</f>
        <v/>
      </c>
      <c r="Z5" s="11" t="str">
        <f>IF(ISERROR(VLOOKUP(D5,[2]Çekiç!$E$8:$J$1000,6,0)),"",(VLOOKUP(D5,[2]Çekiç!$E$8:$J$1000,6,0)))</f>
        <v/>
      </c>
      <c r="AA5" s="12" t="str">
        <f>IF(ISERROR(VLOOKUP(D5,[2]Çekiç!$E$8:$K$1000,7,0)),"",(VLOOKUP(D5,[2]Çekiç!$E$8:$K$1000,7,0)))</f>
        <v/>
      </c>
      <c r="AB5" s="13">
        <f t="shared" si="0"/>
        <v>109</v>
      </c>
    </row>
    <row r="6" spans="1:28" ht="20.25" x14ac:dyDescent="0.25">
      <c r="A6" s="3">
        <v>3</v>
      </c>
      <c r="B6" s="4">
        <v>90</v>
      </c>
      <c r="C6" s="5">
        <v>40442</v>
      </c>
      <c r="D6" s="6" t="s">
        <v>24</v>
      </c>
      <c r="E6" s="6" t="s">
        <v>14</v>
      </c>
      <c r="F6" s="7" t="str">
        <f>IF(ISERROR(VLOOKUP(D6,'[2]60m'!$E$8:$G$1000,3,0)),"",(VLOOKUP(D6,'[2]60m'!$E$8:$I$1000,3,0)))</f>
        <v/>
      </c>
      <c r="G6" s="8" t="str">
        <f>IF(ISERROR(VLOOKUP(D6,'[2]60m'!$E$8:$H$1000,4,0)),"",(VLOOKUP(D6,'[2]60m'!$E$8:$H$1000,4,0)))</f>
        <v/>
      </c>
      <c r="H6" s="7">
        <f>IF(ISERROR(VLOOKUP(D6,'[2]80m'!$D$8:$F$983,3,0)),"",(VLOOKUP(D6,'[2]80m'!$D$8:$H$986,3,0)))</f>
        <v>1354</v>
      </c>
      <c r="I6" s="9">
        <f>IF(ISERROR(VLOOKUP(D6,'[2]80m'!$D$8:$G$983,4,0)),"",(VLOOKUP(D6,'[2]80m'!$D$8:$G$983,4,0)))</f>
        <v>37</v>
      </c>
      <c r="J6" s="7" t="str">
        <f>IF(ISERROR(VLOOKUP(D6,'[2]80m.Eng'!$D$8:$F$983,3,0)),"",(VLOOKUP(D6,'[2]80m.Eng'!$D$8:$H$986,3,0)))</f>
        <v/>
      </c>
      <c r="K6" s="9" t="str">
        <f>IF(ISERROR(VLOOKUP(D6,'[2]80m.Eng'!$D$8:$G$983,4,0)),"",(VLOOKUP(D6,'[2]80m.Eng'!$D$8:$G$983,4,0)))</f>
        <v/>
      </c>
      <c r="L6" s="10" t="str">
        <f>IF(ISERROR(VLOOKUP(D6,'[2]800m'!$D$8:$F$999,3,0)),"",(VLOOKUP(D6,'[2]800m'!$D$8:$F$999,3,0)))</f>
        <v/>
      </c>
      <c r="M6" s="8" t="str">
        <f>IF(ISERROR(VLOOKUP(D6,'[2]800m'!$D$8:$H$999,4,0)),"",(VLOOKUP(D6,'[2]800m'!$D$8:$H$999,4,0)))</f>
        <v/>
      </c>
      <c r="N6" s="10" t="str">
        <f>IF(ISERROR(VLOOKUP(D6,'[2]1500m'!$D$8:$F$999,3,0)),"",(VLOOKUP(D6,'[2]1500m'!$D$8:$F$999,3,0)))</f>
        <v/>
      </c>
      <c r="O6" s="8" t="str">
        <f>IF(ISERROR(VLOOKUP(D6,'[2]1500m'!$D$8:$H$999,4,0)),"",(VLOOKUP(D6,'[2]1500m'!$D$8:$H$999,4,0)))</f>
        <v/>
      </c>
      <c r="P6" s="7">
        <f>IF(ISERROR(VLOOKUP(D6,[2]Uzun!$E$8:$J$1030,6,0)),"",(VLOOKUP(D6,[2]Uzun!$E$8:$J$1030,6,0)))</f>
        <v>324</v>
      </c>
      <c r="Q6" s="8">
        <f>IF(ISERROR(VLOOKUP(D6,[2]Uzun!$E$8:$K$1030,7,0)),"",(VLOOKUP(D6,[2]Uzun!$E$8:$K$1010,7,0)))</f>
        <v>30</v>
      </c>
      <c r="R6" s="7" t="str">
        <f>IF(ISERROR(VLOOKUP(D6,[2]Yüksek!$E$8:$BR$1000,63,0)),"",(VLOOKUP(D6,[2]Yüksek!$E$8:$BR$1000,63,0)))</f>
        <v/>
      </c>
      <c r="S6" s="9" t="str">
        <f>IF(ISERROR(VLOOKUP(D6,[2]Yüksek!$E$8:$BS$1000,64,0)),"",(VLOOKUP(D6,[2]Yüksek!$E$8:$BS$1000,64,0)))</f>
        <v/>
      </c>
      <c r="T6" s="7">
        <f>IF(ISERROR(VLOOKUP(D6,[2]Gülle!$E$8:$J$999,6,0)),"",(VLOOKUP(D6,[2]Gülle!$E$8:$J$999,6,0)))</f>
        <v>385</v>
      </c>
      <c r="U6" s="8">
        <f>IF(ISERROR(VLOOKUP(D6,[2]Gülle!$E$8:$K$999,7,0)),"",(VLOOKUP(D6,[2]Gülle!$E$8:$K$999,7,0)))</f>
        <v>32</v>
      </c>
      <c r="V6" s="7" t="str">
        <f>IF(ISERROR(VLOOKUP(D6,[2]Disk!$E$8:$J$1000,6,0)),"",(VLOOKUP(D6,[2]Disk!$E$8:$J$1000,6,0)))</f>
        <v/>
      </c>
      <c r="W6" s="8" t="str">
        <f>IF(ISERROR(VLOOKUP(D6,[2]Disk!$E$8:$K$1000,7,0)),"",(VLOOKUP(D6,[2]Disk!$E$8:$K$1000,7,0)))</f>
        <v/>
      </c>
      <c r="X6" s="7" t="str">
        <f>IF(ISERROR(VLOOKUP(D6,[2]Cirit!$E$8:$J$999,6,0)),"",(VLOOKUP(D6,[2]Cirit!$E$8:$J$999,6,0)))</f>
        <v/>
      </c>
      <c r="Y6" s="8" t="str">
        <f>IF(ISERROR(VLOOKUP(D6,[2]Cirit!$E$8:$K$999,7,0)),"",(VLOOKUP(D6,[2]Cirit!$E$8:$K$999,7,0)))</f>
        <v/>
      </c>
      <c r="Z6" s="11" t="str">
        <f>IF(ISERROR(VLOOKUP(D6,[2]Çekiç!$E$8:$J$1000,6,0)),"",(VLOOKUP(D6,[2]Çekiç!$E$8:$J$1000,6,0)))</f>
        <v/>
      </c>
      <c r="AA6" s="12" t="str">
        <f>IF(ISERROR(VLOOKUP(D6,[2]Çekiç!$E$8:$K$1000,7,0)),"",(VLOOKUP(D6,[2]Çekiç!$E$8:$K$1000,7,0)))</f>
        <v/>
      </c>
      <c r="AB6" s="13">
        <f t="shared" si="0"/>
        <v>99</v>
      </c>
    </row>
    <row r="7" spans="1:28" ht="20.25" x14ac:dyDescent="0.25">
      <c r="A7" s="3">
        <v>4</v>
      </c>
      <c r="B7" s="4">
        <v>46</v>
      </c>
      <c r="C7" s="5">
        <v>40252</v>
      </c>
      <c r="D7" s="6" t="s">
        <v>25</v>
      </c>
      <c r="E7" s="6" t="s">
        <v>14</v>
      </c>
      <c r="F7" s="7" t="str">
        <f>IF(ISERROR(VLOOKUP(D7,'[2]60m'!$E$8:$G$1000,3,0)),"",(VLOOKUP(D7,'[2]60m'!$E$8:$I$1000,3,0)))</f>
        <v/>
      </c>
      <c r="G7" s="8" t="str">
        <f>IF(ISERROR(VLOOKUP(D7,'[2]60m'!$E$8:$H$1000,4,0)),"",(VLOOKUP(D7,'[2]60m'!$E$8:$H$1000,4,0)))</f>
        <v/>
      </c>
      <c r="H7" s="7">
        <f>IF(ISERROR(VLOOKUP(D7,'[2]80m'!$D$8:$F$983,3,0)),"",(VLOOKUP(D7,'[2]80m'!$D$8:$H$986,3,0)))</f>
        <v>1365</v>
      </c>
      <c r="I7" s="9">
        <f>IF(ISERROR(VLOOKUP(D7,'[2]80m'!$D$8:$G$983,4,0)),"",(VLOOKUP(D7,'[2]80m'!$D$8:$G$983,4,0)))</f>
        <v>35</v>
      </c>
      <c r="J7" s="7" t="str">
        <f>IF(ISERROR(VLOOKUP(D7,'[2]80m.Eng'!$D$8:$F$983,3,0)),"",(VLOOKUP(D7,'[2]80m.Eng'!$D$8:$H$986,3,0)))</f>
        <v/>
      </c>
      <c r="K7" s="9" t="str">
        <f>IF(ISERROR(VLOOKUP(D7,'[2]80m.Eng'!$D$8:$G$983,4,0)),"",(VLOOKUP(D7,'[2]80m.Eng'!$D$8:$G$983,4,0)))</f>
        <v/>
      </c>
      <c r="L7" s="10" t="str">
        <f>IF(ISERROR(VLOOKUP(D7,'[2]800m'!$D$8:$F$999,3,0)),"",(VLOOKUP(D7,'[2]800m'!$D$8:$F$999,3,0)))</f>
        <v/>
      </c>
      <c r="M7" s="8" t="str">
        <f>IF(ISERROR(VLOOKUP(D7,'[2]800m'!$D$8:$H$999,4,0)),"",(VLOOKUP(D7,'[2]800m'!$D$8:$H$999,4,0)))</f>
        <v/>
      </c>
      <c r="N7" s="10" t="str">
        <f>IF(ISERROR(VLOOKUP(D7,'[2]1500m'!$D$8:$F$999,3,0)),"",(VLOOKUP(D7,'[2]1500m'!$D$8:$F$999,3,0)))</f>
        <v/>
      </c>
      <c r="O7" s="8" t="str">
        <f>IF(ISERROR(VLOOKUP(D7,'[2]1500m'!$D$8:$H$999,4,0)),"",(VLOOKUP(D7,'[2]1500m'!$D$8:$H$999,4,0)))</f>
        <v/>
      </c>
      <c r="P7" s="7">
        <f>IF(ISERROR(VLOOKUP(D7,[2]Uzun!$E$8:$J$1030,6,0)),"",(VLOOKUP(D7,[2]Uzun!$E$8:$J$1030,6,0)))</f>
        <v>292</v>
      </c>
      <c r="Q7" s="8">
        <f>IF(ISERROR(VLOOKUP(D7,[2]Uzun!$E$8:$K$1030,7,0)),"",(VLOOKUP(D7,[2]Uzun!$E$8:$K$1010,7,0)))</f>
        <v>20</v>
      </c>
      <c r="R7" s="7" t="str">
        <f>IF(ISERROR(VLOOKUP(D7,[2]Yüksek!$E$8:$BR$1000,63,0)),"",(VLOOKUP(D7,[2]Yüksek!$E$8:$BR$1000,63,0)))</f>
        <v/>
      </c>
      <c r="S7" s="9" t="str">
        <f>IF(ISERROR(VLOOKUP(D7,[2]Yüksek!$E$8:$BS$1000,64,0)),"",(VLOOKUP(D7,[2]Yüksek!$E$8:$BS$1000,64,0)))</f>
        <v/>
      </c>
      <c r="T7" s="7">
        <f>IF(ISERROR(VLOOKUP(D7,[2]Gülle!$E$8:$J$999,6,0)),"",(VLOOKUP(D7,[2]Gülle!$E$8:$J$999,6,0)))</f>
        <v>403</v>
      </c>
      <c r="U7" s="8">
        <f>IF(ISERROR(VLOOKUP(D7,[2]Gülle!$E$8:$K$999,7,0)),"",(VLOOKUP(D7,[2]Gülle!$E$8:$K$999,7,0)))</f>
        <v>33</v>
      </c>
      <c r="V7" s="7" t="str">
        <f>IF(ISERROR(VLOOKUP(D7,[2]Disk!$E$8:$J$1000,6,0)),"",(VLOOKUP(D7,[2]Disk!$E$8:$J$1000,6,0)))</f>
        <v/>
      </c>
      <c r="W7" s="8" t="str">
        <f>IF(ISERROR(VLOOKUP(D7,[2]Disk!$E$8:$K$1000,7,0)),"",(VLOOKUP(D7,[2]Disk!$E$8:$K$1000,7,0)))</f>
        <v/>
      </c>
      <c r="X7" s="7" t="str">
        <f>IF(ISERROR(VLOOKUP(D7,[2]Cirit!$E$8:$J$999,6,0)),"",(VLOOKUP(D7,[2]Cirit!$E$8:$J$999,6,0)))</f>
        <v/>
      </c>
      <c r="Y7" s="8" t="str">
        <f>IF(ISERROR(VLOOKUP(D7,[2]Cirit!$E$8:$K$999,7,0)),"",(VLOOKUP(D7,[2]Cirit!$E$8:$K$999,7,0)))</f>
        <v/>
      </c>
      <c r="Z7" s="11" t="str">
        <f>IF(ISERROR(VLOOKUP(D7,[2]Çekiç!$E$8:$J$1000,6,0)),"",(VLOOKUP(D7,[2]Çekiç!$E$8:$J$1000,6,0)))</f>
        <v/>
      </c>
      <c r="AA7" s="12" t="str">
        <f>IF(ISERROR(VLOOKUP(D7,[2]Çekiç!$E$8:$K$1000,7,0)),"",(VLOOKUP(D7,[2]Çekiç!$E$8:$K$1000,7,0)))</f>
        <v/>
      </c>
      <c r="AB7" s="13">
        <f t="shared" si="0"/>
        <v>88</v>
      </c>
    </row>
    <row r="8" spans="1:28" ht="20.25" x14ac:dyDescent="0.25">
      <c r="A8" s="3">
        <v>5</v>
      </c>
      <c r="B8" s="4">
        <v>43</v>
      </c>
      <c r="C8" s="5">
        <v>40250</v>
      </c>
      <c r="D8" s="6" t="s">
        <v>26</v>
      </c>
      <c r="E8" s="6" t="s">
        <v>14</v>
      </c>
      <c r="F8" s="7" t="str">
        <f>IF(ISERROR(VLOOKUP(D8,'[2]60m'!$E$8:$G$1000,3,0)),"",(VLOOKUP(D8,'[2]60m'!$E$8:$I$1000,3,0)))</f>
        <v/>
      </c>
      <c r="G8" s="8" t="str">
        <f>IF(ISERROR(VLOOKUP(D8,'[2]60m'!$E$8:$H$1000,4,0)),"",(VLOOKUP(D8,'[2]60m'!$E$8:$H$1000,4,0)))</f>
        <v/>
      </c>
      <c r="H8" s="7">
        <f>IF(ISERROR(VLOOKUP(D8,'[2]80m'!$D$8:$F$983,3,0)),"",(VLOOKUP(D8,'[2]80m'!$D$8:$H$986,3,0)))</f>
        <v>1456</v>
      </c>
      <c r="I8" s="9">
        <f>IF(ISERROR(VLOOKUP(D8,'[2]80m'!$D$8:$G$983,4,0)),"",(VLOOKUP(D8,'[2]80m'!$D$8:$G$983,4,0)))</f>
        <v>18</v>
      </c>
      <c r="J8" s="7" t="str">
        <f>IF(ISERROR(VLOOKUP(D8,'[2]80m.Eng'!$D$8:$F$983,3,0)),"",(VLOOKUP(D8,'[2]80m.Eng'!$D$8:$H$986,3,0)))</f>
        <v/>
      </c>
      <c r="K8" s="9" t="str">
        <f>IF(ISERROR(VLOOKUP(D8,'[2]80m.Eng'!$D$8:$G$983,4,0)),"",(VLOOKUP(D8,'[2]80m.Eng'!$D$8:$G$983,4,0)))</f>
        <v/>
      </c>
      <c r="L8" s="10" t="str">
        <f>IF(ISERROR(VLOOKUP(D8,'[2]800m'!$D$8:$F$999,3,0)),"",(VLOOKUP(D8,'[2]800m'!$D$8:$F$999,3,0)))</f>
        <v/>
      </c>
      <c r="M8" s="8" t="str">
        <f>IF(ISERROR(VLOOKUP(D8,'[2]800m'!$D$8:$H$999,4,0)),"",(VLOOKUP(D8,'[2]800m'!$D$8:$H$999,4,0)))</f>
        <v/>
      </c>
      <c r="N8" s="10" t="str">
        <f>IF(ISERROR(VLOOKUP(D8,'[2]1500m'!$D$8:$F$999,3,0)),"",(VLOOKUP(D8,'[2]1500m'!$D$8:$F$999,3,0)))</f>
        <v/>
      </c>
      <c r="O8" s="8" t="str">
        <f>IF(ISERROR(VLOOKUP(D8,'[2]1500m'!$D$8:$H$999,4,0)),"",(VLOOKUP(D8,'[2]1500m'!$D$8:$H$999,4,0)))</f>
        <v/>
      </c>
      <c r="P8" s="7">
        <f>IF(ISERROR(VLOOKUP(D8,[2]Uzun!$E$8:$J$1030,6,0)),"",(VLOOKUP(D8,[2]Uzun!$E$8:$J$1030,6,0)))</f>
        <v>313</v>
      </c>
      <c r="Q8" s="8">
        <f>IF(ISERROR(VLOOKUP(D8,[2]Uzun!$E$8:$K$1030,7,0)),"",(VLOOKUP(D8,[2]Uzun!$E$8:$K$1010,7,0)))</f>
        <v>26</v>
      </c>
      <c r="R8" s="7" t="str">
        <f>IF(ISERROR(VLOOKUP(D8,[2]Yüksek!$E$8:$BR$1000,63,0)),"",(VLOOKUP(D8,[2]Yüksek!$E$8:$BR$1000,63,0)))</f>
        <v/>
      </c>
      <c r="S8" s="9" t="str">
        <f>IF(ISERROR(VLOOKUP(D8,[2]Yüksek!$E$8:$BS$1000,64,0)),"",(VLOOKUP(D8,[2]Yüksek!$E$8:$BS$1000,64,0)))</f>
        <v/>
      </c>
      <c r="T8" s="7">
        <f>IF(ISERROR(VLOOKUP(D8,[2]Gülle!$E$8:$J$999,6,0)),"",(VLOOKUP(D8,[2]Gülle!$E$8:$J$999,6,0)))</f>
        <v>516</v>
      </c>
      <c r="U8" s="8">
        <f>IF(ISERROR(VLOOKUP(D8,[2]Gülle!$E$8:$K$999,7,0)),"",(VLOOKUP(D8,[2]Gülle!$E$8:$K$999,7,0)))</f>
        <v>41</v>
      </c>
      <c r="V8" s="7" t="str">
        <f>IF(ISERROR(VLOOKUP(D8,[2]Disk!$E$8:$J$1000,6,0)),"",(VLOOKUP(D8,[2]Disk!$E$8:$J$1000,6,0)))</f>
        <v/>
      </c>
      <c r="W8" s="8" t="str">
        <f>IF(ISERROR(VLOOKUP(D8,[2]Disk!$E$8:$K$1000,7,0)),"",(VLOOKUP(D8,[2]Disk!$E$8:$K$1000,7,0)))</f>
        <v/>
      </c>
      <c r="X8" s="7" t="str">
        <f>IF(ISERROR(VLOOKUP(D8,[2]Cirit!$E$8:$J$999,6,0)),"",(VLOOKUP(D8,[2]Cirit!$E$8:$J$999,6,0)))</f>
        <v/>
      </c>
      <c r="Y8" s="8" t="str">
        <f>IF(ISERROR(VLOOKUP(D8,[2]Cirit!$E$8:$K$999,7,0)),"",(VLOOKUP(D8,[2]Cirit!$E$8:$K$999,7,0)))</f>
        <v/>
      </c>
      <c r="Z8" s="11" t="str">
        <f>IF(ISERROR(VLOOKUP(D8,[2]Çekiç!$E$8:$J$1000,6,0)),"",(VLOOKUP(D8,[2]Çekiç!$E$8:$J$1000,6,0)))</f>
        <v/>
      </c>
      <c r="AA8" s="12" t="str">
        <f>IF(ISERROR(VLOOKUP(D8,[2]Çekiç!$E$8:$K$1000,7,0)),"",(VLOOKUP(D8,[2]Çekiç!$E$8:$K$1000,7,0)))</f>
        <v/>
      </c>
      <c r="AB8" s="13">
        <f t="shared" si="0"/>
        <v>85</v>
      </c>
    </row>
    <row r="9" spans="1:28" ht="20.25" x14ac:dyDescent="0.25">
      <c r="A9" s="3">
        <v>6</v>
      </c>
      <c r="B9" s="4">
        <v>142</v>
      </c>
      <c r="C9" s="5">
        <v>40352</v>
      </c>
      <c r="D9" s="6" t="s">
        <v>27</v>
      </c>
      <c r="E9" s="6" t="s">
        <v>14</v>
      </c>
      <c r="F9" s="7" t="str">
        <f>IF(ISERROR(VLOOKUP(D9,'[2]60m'!$E$8:$G$1000,3,0)),"",(VLOOKUP(D9,'[2]60m'!$E$8:$I$1000,3,0)))</f>
        <v/>
      </c>
      <c r="G9" s="8" t="str">
        <f>IF(ISERROR(VLOOKUP(D9,'[2]60m'!$E$8:$H$1000,4,0)),"",(VLOOKUP(D9,'[2]60m'!$E$8:$H$1000,4,0)))</f>
        <v/>
      </c>
      <c r="H9" s="7">
        <f>IF(ISERROR(VLOOKUP(D9,'[2]80m'!$D$8:$F$983,3,0)),"",(VLOOKUP(D9,'[2]80m'!$D$8:$H$986,3,0)))</f>
        <v>1429</v>
      </c>
      <c r="I9" s="9">
        <f>IF(ISERROR(VLOOKUP(D9,'[2]80m'!$D$8:$G$983,4,0)),"",(VLOOKUP(D9,'[2]80m'!$D$8:$G$983,4,0)))</f>
        <v>22</v>
      </c>
      <c r="J9" s="7" t="str">
        <f>IF(ISERROR(VLOOKUP(D9,'[2]80m.Eng'!$D$8:$F$983,3,0)),"",(VLOOKUP(D9,'[2]80m.Eng'!$D$8:$H$986,3,0)))</f>
        <v/>
      </c>
      <c r="K9" s="9" t="str">
        <f>IF(ISERROR(VLOOKUP(D9,'[2]80m.Eng'!$D$8:$G$983,4,0)),"",(VLOOKUP(D9,'[2]80m.Eng'!$D$8:$G$983,4,0)))</f>
        <v/>
      </c>
      <c r="L9" s="10" t="str">
        <f>IF(ISERROR(VLOOKUP(D9,'[2]800m'!$D$8:$F$999,3,0)),"",(VLOOKUP(D9,'[2]800m'!$D$8:$F$999,3,0)))</f>
        <v/>
      </c>
      <c r="M9" s="8" t="str">
        <f>IF(ISERROR(VLOOKUP(D9,'[2]800m'!$D$8:$H$999,4,0)),"",(VLOOKUP(D9,'[2]800m'!$D$8:$H$999,4,0)))</f>
        <v/>
      </c>
      <c r="N9" s="10" t="str">
        <f>IF(ISERROR(VLOOKUP(D9,'[2]1500m'!$D$8:$F$999,3,0)),"",(VLOOKUP(D9,'[2]1500m'!$D$8:$F$999,3,0)))</f>
        <v/>
      </c>
      <c r="O9" s="8" t="str">
        <f>IF(ISERROR(VLOOKUP(D9,'[2]1500m'!$D$8:$H$999,4,0)),"",(VLOOKUP(D9,'[2]1500m'!$D$8:$H$999,4,0)))</f>
        <v/>
      </c>
      <c r="P9" s="7">
        <f>IF(ISERROR(VLOOKUP(D9,[2]Uzun!$E$8:$J$1030,6,0)),"",(VLOOKUP(D9,[2]Uzun!$E$8:$J$1030,6,0)))</f>
        <v>299</v>
      </c>
      <c r="Q9" s="8">
        <f>IF(ISERROR(VLOOKUP(D9,[2]Uzun!$E$8:$K$1030,7,0)),"",(VLOOKUP(D9,[2]Uzun!$E$8:$K$1010,7,0)))</f>
        <v>21</v>
      </c>
      <c r="R9" s="7" t="str">
        <f>IF(ISERROR(VLOOKUP(D9,[2]Yüksek!$E$8:$BR$1000,63,0)),"",(VLOOKUP(D9,[2]Yüksek!$E$8:$BR$1000,63,0)))</f>
        <v/>
      </c>
      <c r="S9" s="9" t="str">
        <f>IF(ISERROR(VLOOKUP(D9,[2]Yüksek!$E$8:$BS$1000,64,0)),"",(VLOOKUP(D9,[2]Yüksek!$E$8:$BS$1000,64,0)))</f>
        <v/>
      </c>
      <c r="T9" s="7">
        <f>IF(ISERROR(VLOOKUP(D9,[2]Gülle!$E$8:$J$999,6,0)),"",(VLOOKUP(D9,[2]Gülle!$E$8:$J$999,6,0)))</f>
        <v>403</v>
      </c>
      <c r="U9" s="8">
        <f>IF(ISERROR(VLOOKUP(D9,[2]Gülle!$E$8:$K$999,7,0)),"",(VLOOKUP(D9,[2]Gülle!$E$8:$K$999,7,0)))</f>
        <v>33</v>
      </c>
      <c r="V9" s="7" t="str">
        <f>IF(ISERROR(VLOOKUP(D9,[2]Disk!$E$8:$J$1000,6,0)),"",(VLOOKUP(D9,[2]Disk!$E$8:$J$1000,6,0)))</f>
        <v/>
      </c>
      <c r="W9" s="8" t="str">
        <f>IF(ISERROR(VLOOKUP(D9,[2]Disk!$E$8:$K$1000,7,0)),"",(VLOOKUP(D9,[2]Disk!$E$8:$K$1000,7,0)))</f>
        <v/>
      </c>
      <c r="X9" s="7" t="str">
        <f>IF(ISERROR(VLOOKUP(D9,[2]Cirit!$E$8:$J$999,6,0)),"",(VLOOKUP(D9,[2]Cirit!$E$8:$J$999,6,0)))</f>
        <v/>
      </c>
      <c r="Y9" s="8" t="str">
        <f>IF(ISERROR(VLOOKUP(D9,[2]Cirit!$E$8:$K$999,7,0)),"",(VLOOKUP(D9,[2]Cirit!$E$8:$K$999,7,0)))</f>
        <v/>
      </c>
      <c r="Z9" s="11" t="str">
        <f>IF(ISERROR(VLOOKUP(D9,[2]Çekiç!$E$8:$J$1000,6,0)),"",(VLOOKUP(D9,[2]Çekiç!$E$8:$J$1000,6,0)))</f>
        <v/>
      </c>
      <c r="AA9" s="12" t="str">
        <f>IF(ISERROR(VLOOKUP(D9,[2]Çekiç!$E$8:$K$1000,7,0)),"",(VLOOKUP(D9,[2]Çekiç!$E$8:$K$1000,7,0)))</f>
        <v/>
      </c>
      <c r="AB9" s="13">
        <f t="shared" si="0"/>
        <v>76</v>
      </c>
    </row>
    <row r="10" spans="1:28" ht="20.25" x14ac:dyDescent="0.25">
      <c r="A10" s="3">
        <v>7</v>
      </c>
      <c r="B10" s="4">
        <v>48</v>
      </c>
      <c r="C10" s="5">
        <v>40514</v>
      </c>
      <c r="D10" s="6" t="s">
        <v>28</v>
      </c>
      <c r="E10" s="6" t="s">
        <v>14</v>
      </c>
      <c r="F10" s="7" t="str">
        <f>IF(ISERROR(VLOOKUP(D10,'[2]60m'!$E$8:$G$1000,3,0)),"",(VLOOKUP(D10,'[2]60m'!$E$8:$I$1000,3,0)))</f>
        <v/>
      </c>
      <c r="G10" s="8" t="str">
        <f>IF(ISERROR(VLOOKUP(D10,'[2]60m'!$E$8:$H$1000,4,0)),"",(VLOOKUP(D10,'[2]60m'!$E$8:$H$1000,4,0)))</f>
        <v/>
      </c>
      <c r="H10" s="7">
        <f>IF(ISERROR(VLOOKUP(D10,'[2]80m'!$D$8:$F$983,3,0)),"",(VLOOKUP(D10,'[2]80m'!$D$8:$H$986,3,0)))</f>
        <v>1441</v>
      </c>
      <c r="I10" s="9">
        <f>IF(ISERROR(VLOOKUP(D10,'[2]80m'!$D$8:$G$983,4,0)),"",(VLOOKUP(D10,'[2]80m'!$D$8:$G$983,4,0)))</f>
        <v>19</v>
      </c>
      <c r="J10" s="7" t="str">
        <f>IF(ISERROR(VLOOKUP(D10,'[2]80m.Eng'!$D$8:$F$983,3,0)),"",(VLOOKUP(D10,'[2]80m.Eng'!$D$8:$H$986,3,0)))</f>
        <v/>
      </c>
      <c r="K10" s="9" t="str">
        <f>IF(ISERROR(VLOOKUP(D10,'[2]80m.Eng'!$D$8:$G$983,4,0)),"",(VLOOKUP(D10,'[2]80m.Eng'!$D$8:$G$983,4,0)))</f>
        <v/>
      </c>
      <c r="L10" s="10" t="str">
        <f>IF(ISERROR(VLOOKUP(D10,'[2]800m'!$D$8:$F$999,3,0)),"",(VLOOKUP(D10,'[2]800m'!$D$8:$F$999,3,0)))</f>
        <v/>
      </c>
      <c r="M10" s="8" t="str">
        <f>IF(ISERROR(VLOOKUP(D10,'[2]800m'!$D$8:$H$999,4,0)),"",(VLOOKUP(D10,'[2]800m'!$D$8:$H$999,4,0)))</f>
        <v/>
      </c>
      <c r="N10" s="10" t="str">
        <f>IF(ISERROR(VLOOKUP(D10,'[2]1500m'!$D$8:$F$999,3,0)),"",(VLOOKUP(D10,'[2]1500m'!$D$8:$F$999,3,0)))</f>
        <v/>
      </c>
      <c r="O10" s="8" t="str">
        <f>IF(ISERROR(VLOOKUP(D10,'[2]1500m'!$D$8:$H$999,4,0)),"",(VLOOKUP(D10,'[2]1500m'!$D$8:$H$999,4,0)))</f>
        <v/>
      </c>
      <c r="P10" s="7">
        <f>IF(ISERROR(VLOOKUP(D10,[2]Uzun!$E$8:$J$1030,6,0)),"",(VLOOKUP(D10,[2]Uzun!$E$8:$J$1030,6,0)))</f>
        <v>288</v>
      </c>
      <c r="Q10" s="8">
        <f>IF(ISERROR(VLOOKUP(D10,[2]Uzun!$E$8:$K$1030,7,0)),"",(VLOOKUP(D10,[2]Uzun!$E$8:$K$1010,7,0)))</f>
        <v>19</v>
      </c>
      <c r="R10" s="7" t="str">
        <f>IF(ISERROR(VLOOKUP(D10,[2]Yüksek!$E$8:$BR$1000,63,0)),"",(VLOOKUP(D10,[2]Yüksek!$E$8:$BR$1000,63,0)))</f>
        <v/>
      </c>
      <c r="S10" s="9" t="str">
        <f>IF(ISERROR(VLOOKUP(D10,[2]Yüksek!$E$8:$BS$1000,64,0)),"",(VLOOKUP(D10,[2]Yüksek!$E$8:$BS$1000,64,0)))</f>
        <v/>
      </c>
      <c r="T10" s="7">
        <f>IF(ISERROR(VLOOKUP(D10,[2]Gülle!$E$8:$J$999,6,0)),"",(VLOOKUP(D10,[2]Gülle!$E$8:$J$999,6,0)))</f>
        <v>466</v>
      </c>
      <c r="U10" s="8">
        <f>IF(ISERROR(VLOOKUP(D10,[2]Gülle!$E$8:$K$999,7,0)),"",(VLOOKUP(D10,[2]Gülle!$E$8:$K$999,7,0)))</f>
        <v>37</v>
      </c>
      <c r="V10" s="7" t="str">
        <f>IF(ISERROR(VLOOKUP(D10,[2]Disk!$E$8:$J$1000,6,0)),"",(VLOOKUP(D10,[2]Disk!$E$8:$J$1000,6,0)))</f>
        <v/>
      </c>
      <c r="W10" s="8" t="str">
        <f>IF(ISERROR(VLOOKUP(D10,[2]Disk!$E$8:$K$1000,7,0)),"",(VLOOKUP(D10,[2]Disk!$E$8:$K$1000,7,0)))</f>
        <v/>
      </c>
      <c r="X10" s="7" t="str">
        <f>IF(ISERROR(VLOOKUP(D10,[2]Cirit!$E$8:$J$999,6,0)),"",(VLOOKUP(D10,[2]Cirit!$E$8:$J$999,6,0)))</f>
        <v/>
      </c>
      <c r="Y10" s="8" t="str">
        <f>IF(ISERROR(VLOOKUP(D10,[2]Cirit!$E$8:$K$999,7,0)),"",(VLOOKUP(D10,[2]Cirit!$E$8:$K$999,7,0)))</f>
        <v/>
      </c>
      <c r="Z10" s="11" t="str">
        <f>IF(ISERROR(VLOOKUP(D10,[2]Çekiç!$E$8:$J$1000,6,0)),"",(VLOOKUP(D10,[2]Çekiç!$E$8:$J$1000,6,0)))</f>
        <v/>
      </c>
      <c r="AA10" s="12" t="str">
        <f>IF(ISERROR(VLOOKUP(D10,[2]Çekiç!$E$8:$K$1000,7,0)),"",(VLOOKUP(D10,[2]Çekiç!$E$8:$K$1000,7,0)))</f>
        <v/>
      </c>
      <c r="AB10" s="13">
        <f t="shared" si="0"/>
        <v>75</v>
      </c>
    </row>
    <row r="11" spans="1:28" ht="20.25" x14ac:dyDescent="0.25">
      <c r="A11" s="3">
        <v>8</v>
      </c>
      <c r="B11" s="4">
        <v>47</v>
      </c>
      <c r="C11" s="5">
        <v>40264</v>
      </c>
      <c r="D11" s="6" t="s">
        <v>29</v>
      </c>
      <c r="E11" s="6" t="s">
        <v>14</v>
      </c>
      <c r="F11" s="7" t="str">
        <f>IF(ISERROR(VLOOKUP(D11,'[2]60m'!$E$8:$G$1000,3,0)),"",(VLOOKUP(D11,'[2]60m'!$E$8:$I$1000,3,0)))</f>
        <v/>
      </c>
      <c r="G11" s="8" t="str">
        <f>IF(ISERROR(VLOOKUP(D11,'[2]60m'!$E$8:$H$1000,4,0)),"",(VLOOKUP(D11,'[2]60m'!$E$8:$H$1000,4,0)))</f>
        <v/>
      </c>
      <c r="H11" s="7" t="str">
        <f>IF(ISERROR(VLOOKUP(D11,'[2]80m'!$D$8:$F$983,3,0)),"",(VLOOKUP(D11,'[2]80m'!$D$8:$H$986,3,0)))</f>
        <v>DNS</v>
      </c>
      <c r="I11" s="9" t="str">
        <f>IF(ISERROR(VLOOKUP(D11,'[2]80m'!$D$8:$G$983,4,0)),"",(VLOOKUP(D11,'[2]80m'!$D$8:$G$983,4,0)))</f>
        <v xml:space="preserve"> </v>
      </c>
      <c r="J11" s="7" t="str">
        <f>IF(ISERROR(VLOOKUP(D11,'[2]80m.Eng'!$D$8:$F$983,3,0)),"",(VLOOKUP(D11,'[2]80m.Eng'!$D$8:$H$986,3,0)))</f>
        <v/>
      </c>
      <c r="K11" s="9" t="str">
        <f>IF(ISERROR(VLOOKUP(D11,'[2]80m.Eng'!$D$8:$G$983,4,0)),"",(VLOOKUP(D11,'[2]80m.Eng'!$D$8:$G$983,4,0)))</f>
        <v/>
      </c>
      <c r="L11" s="10" t="str">
        <f>IF(ISERROR(VLOOKUP(D11,'[2]800m'!$D$8:$F$999,3,0)),"",(VLOOKUP(D11,'[2]800m'!$D$8:$F$999,3,0)))</f>
        <v/>
      </c>
      <c r="M11" s="8" t="str">
        <f>IF(ISERROR(VLOOKUP(D11,'[2]800m'!$D$8:$H$999,4,0)),"",(VLOOKUP(D11,'[2]800m'!$D$8:$H$999,4,0)))</f>
        <v/>
      </c>
      <c r="N11" s="10" t="str">
        <f>IF(ISERROR(VLOOKUP(D11,'[2]1500m'!$D$8:$F$999,3,0)),"",(VLOOKUP(D11,'[2]1500m'!$D$8:$F$999,3,0)))</f>
        <v/>
      </c>
      <c r="O11" s="8" t="str">
        <f>IF(ISERROR(VLOOKUP(D11,'[2]1500m'!$D$8:$H$999,4,0)),"",(VLOOKUP(D11,'[2]1500m'!$D$8:$H$999,4,0)))</f>
        <v/>
      </c>
      <c r="P11" s="7" t="str">
        <f>IF(ISERROR(VLOOKUP(D11,[2]Uzun!$E$8:$J$1030,6,0)),"",(VLOOKUP(D11,[2]Uzun!$E$8:$J$1030,6,0)))</f>
        <v>DNS</v>
      </c>
      <c r="Q11" s="8" t="str">
        <f>IF(ISERROR(VLOOKUP(D11,[2]Uzun!$E$8:$K$1030,7,0)),"",(VLOOKUP(D11,[2]Uzun!$E$8:$K$1010,7,0)))</f>
        <v xml:space="preserve"> </v>
      </c>
      <c r="R11" s="7" t="str">
        <f>IF(ISERROR(VLOOKUP(D11,[2]Yüksek!$E$8:$BR$1000,63,0)),"",(VLOOKUP(D11,[2]Yüksek!$E$8:$BR$1000,63,0)))</f>
        <v/>
      </c>
      <c r="S11" s="9" t="str">
        <f>IF(ISERROR(VLOOKUP(D11,[2]Yüksek!$E$8:$BS$1000,64,0)),"",(VLOOKUP(D11,[2]Yüksek!$E$8:$BS$1000,64,0)))</f>
        <v/>
      </c>
      <c r="T11" s="7" t="str">
        <f>IF(ISERROR(VLOOKUP(D11,[2]Gülle!$E$8:$J$999,6,0)),"",(VLOOKUP(D11,[2]Gülle!$E$8:$J$999,6,0)))</f>
        <v>DNS</v>
      </c>
      <c r="U11" s="8" t="str">
        <f>IF(ISERROR(VLOOKUP(D11,[2]Gülle!$E$8:$K$999,7,0)),"",(VLOOKUP(D11,[2]Gülle!$E$8:$K$999,7,0)))</f>
        <v xml:space="preserve"> </v>
      </c>
      <c r="V11" s="7" t="str">
        <f>IF(ISERROR(VLOOKUP(D11,[2]Disk!$E$8:$J$1000,6,0)),"",(VLOOKUP(D11,[2]Disk!$E$8:$J$1000,6,0)))</f>
        <v/>
      </c>
      <c r="W11" s="8" t="str">
        <f>IF(ISERROR(VLOOKUP(D11,[2]Disk!$E$8:$K$1000,7,0)),"",(VLOOKUP(D11,[2]Disk!$E$8:$K$1000,7,0)))</f>
        <v/>
      </c>
      <c r="X11" s="7" t="str">
        <f>IF(ISERROR(VLOOKUP(D11,[2]Cirit!$E$8:$J$999,6,0)),"",(VLOOKUP(D11,[2]Cirit!$E$8:$J$999,6,0)))</f>
        <v/>
      </c>
      <c r="Y11" s="8" t="str">
        <f>IF(ISERROR(VLOOKUP(D11,[2]Cirit!$E$8:$K$999,7,0)),"",(VLOOKUP(D11,[2]Cirit!$E$8:$K$999,7,0)))</f>
        <v/>
      </c>
      <c r="Z11" s="11" t="str">
        <f>IF(ISERROR(VLOOKUP(D11,[2]Çekiç!$E$8:$J$1000,6,0)),"",(VLOOKUP(D11,[2]Çekiç!$E$8:$J$1000,6,0)))</f>
        <v/>
      </c>
      <c r="AA11" s="12" t="str">
        <f>IF(ISERROR(VLOOKUP(D11,[2]Çekiç!$E$8:$K$1000,7,0)),"",(VLOOKUP(D11,[2]Çekiç!$E$8:$K$1000,7,0)))</f>
        <v/>
      </c>
      <c r="AB11" s="13" t="s">
        <v>30</v>
      </c>
    </row>
    <row r="12" spans="1:28" ht="30" x14ac:dyDescent="0.25">
      <c r="A12" s="30" t="s">
        <v>39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8" x14ac:dyDescent="0.25">
      <c r="A13" s="18" t="s">
        <v>0</v>
      </c>
      <c r="B13" s="15"/>
      <c r="C13" s="19" t="s">
        <v>31</v>
      </c>
      <c r="D13" s="21" t="s">
        <v>2</v>
      </c>
      <c r="E13" s="26" t="s">
        <v>3</v>
      </c>
      <c r="F13" s="24" t="s">
        <v>4</v>
      </c>
      <c r="G13" s="24"/>
      <c r="H13" s="28" t="s">
        <v>5</v>
      </c>
      <c r="I13" s="29"/>
      <c r="J13" s="24" t="s">
        <v>32</v>
      </c>
      <c r="K13" s="24"/>
      <c r="L13" s="24" t="s">
        <v>33</v>
      </c>
      <c r="M13" s="24"/>
      <c r="N13" s="24" t="s">
        <v>34</v>
      </c>
      <c r="O13" s="24"/>
      <c r="P13" s="28" t="s">
        <v>7</v>
      </c>
      <c r="Q13" s="29"/>
      <c r="R13" s="24" t="s">
        <v>8</v>
      </c>
      <c r="S13" s="24"/>
      <c r="T13" s="24" t="s">
        <v>35</v>
      </c>
      <c r="U13" s="24"/>
      <c r="V13" s="24" t="s">
        <v>36</v>
      </c>
      <c r="W13" s="24"/>
      <c r="X13" s="28" t="s">
        <v>37</v>
      </c>
      <c r="Y13" s="29"/>
      <c r="Z13" s="28" t="s">
        <v>38</v>
      </c>
      <c r="AA13" s="29"/>
      <c r="AB13" s="17" t="s">
        <v>10</v>
      </c>
    </row>
    <row r="14" spans="1:28" ht="15.75" x14ac:dyDescent="0.25">
      <c r="A14" s="18"/>
      <c r="B14" s="16"/>
      <c r="C14" s="20"/>
      <c r="D14" s="21"/>
      <c r="E14" s="27"/>
      <c r="F14" s="1" t="s">
        <v>11</v>
      </c>
      <c r="G14" s="2" t="s">
        <v>12</v>
      </c>
      <c r="H14" s="1" t="s">
        <v>11</v>
      </c>
      <c r="I14" s="2" t="s">
        <v>12</v>
      </c>
      <c r="J14" s="1" t="s">
        <v>11</v>
      </c>
      <c r="K14" s="2" t="s">
        <v>12</v>
      </c>
      <c r="L14" s="1" t="s">
        <v>11</v>
      </c>
      <c r="M14" s="2" t="s">
        <v>12</v>
      </c>
      <c r="N14" s="1" t="s">
        <v>11</v>
      </c>
      <c r="O14" s="2" t="s">
        <v>12</v>
      </c>
      <c r="P14" s="1" t="s">
        <v>11</v>
      </c>
      <c r="Q14" s="2" t="s">
        <v>12</v>
      </c>
      <c r="R14" s="1" t="s">
        <v>11</v>
      </c>
      <c r="S14" s="2" t="s">
        <v>12</v>
      </c>
      <c r="T14" s="1" t="s">
        <v>11</v>
      </c>
      <c r="U14" s="2" t="s">
        <v>12</v>
      </c>
      <c r="V14" s="1" t="s">
        <v>11</v>
      </c>
      <c r="W14" s="2" t="s">
        <v>12</v>
      </c>
      <c r="X14" s="1" t="s">
        <v>11</v>
      </c>
      <c r="Y14" s="2" t="s">
        <v>12</v>
      </c>
      <c r="Z14" s="1" t="s">
        <v>11</v>
      </c>
      <c r="AA14" s="2" t="s">
        <v>12</v>
      </c>
      <c r="AB14" s="17"/>
    </row>
    <row r="15" spans="1:28" ht="20.25" x14ac:dyDescent="0.25">
      <c r="A15" s="3">
        <v>1</v>
      </c>
      <c r="B15" s="4">
        <v>414</v>
      </c>
      <c r="C15" s="14">
        <v>40511</v>
      </c>
      <c r="D15" s="6" t="s">
        <v>40</v>
      </c>
      <c r="E15" s="6" t="s">
        <v>14</v>
      </c>
      <c r="F15" s="7" t="s">
        <v>16</v>
      </c>
      <c r="G15" s="8" t="s">
        <v>16</v>
      </c>
      <c r="H15" s="7">
        <v>1330</v>
      </c>
      <c r="I15" s="9">
        <v>24</v>
      </c>
      <c r="J15" s="7" t="s">
        <v>16</v>
      </c>
      <c r="K15" s="9" t="s">
        <v>16</v>
      </c>
      <c r="L15" s="10" t="s">
        <v>16</v>
      </c>
      <c r="M15" s="8" t="s">
        <v>16</v>
      </c>
      <c r="N15" s="10" t="s">
        <v>16</v>
      </c>
      <c r="O15" s="8" t="s">
        <v>16</v>
      </c>
      <c r="P15" s="7">
        <v>343</v>
      </c>
      <c r="Q15" s="8">
        <v>28</v>
      </c>
      <c r="R15" s="7" t="s">
        <v>16</v>
      </c>
      <c r="S15" s="9" t="s">
        <v>16</v>
      </c>
      <c r="T15" s="7">
        <v>376</v>
      </c>
      <c r="U15" s="8">
        <v>18</v>
      </c>
      <c r="V15" s="7" t="s">
        <v>16</v>
      </c>
      <c r="W15" s="8" t="s">
        <v>16</v>
      </c>
      <c r="X15" s="7" t="s">
        <v>16</v>
      </c>
      <c r="Y15" s="8" t="s">
        <v>16</v>
      </c>
      <c r="Z15" s="11" t="s">
        <v>16</v>
      </c>
      <c r="AA15" s="12" t="s">
        <v>16</v>
      </c>
      <c r="AB15" s="13">
        <v>70</v>
      </c>
    </row>
    <row r="16" spans="1:28" ht="20.25" x14ac:dyDescent="0.25">
      <c r="A16" s="3">
        <v>2</v>
      </c>
      <c r="B16" s="4">
        <v>56</v>
      </c>
      <c r="C16" s="14">
        <v>40352</v>
      </c>
      <c r="D16" s="6" t="s">
        <v>41</v>
      </c>
      <c r="E16" s="6" t="s">
        <v>14</v>
      </c>
      <c r="F16" s="7" t="s">
        <v>16</v>
      </c>
      <c r="G16" s="8" t="s">
        <v>16</v>
      </c>
      <c r="H16" s="7">
        <v>1436</v>
      </c>
      <c r="I16" s="9">
        <v>13</v>
      </c>
      <c r="J16" s="7" t="s">
        <v>16</v>
      </c>
      <c r="K16" s="9" t="s">
        <v>16</v>
      </c>
      <c r="L16" s="10" t="s">
        <v>16</v>
      </c>
      <c r="M16" s="8" t="s">
        <v>16</v>
      </c>
      <c r="N16" s="10" t="s">
        <v>16</v>
      </c>
      <c r="O16" s="8" t="s">
        <v>16</v>
      </c>
      <c r="P16" s="7">
        <v>334</v>
      </c>
      <c r="Q16" s="8">
        <v>27</v>
      </c>
      <c r="R16" s="7" t="s">
        <v>16</v>
      </c>
      <c r="S16" s="9" t="s">
        <v>16</v>
      </c>
      <c r="T16" s="7">
        <v>354</v>
      </c>
      <c r="U16" s="8">
        <v>17</v>
      </c>
      <c r="V16" s="7" t="s">
        <v>16</v>
      </c>
      <c r="W16" s="8" t="s">
        <v>16</v>
      </c>
      <c r="X16" s="7" t="s">
        <v>16</v>
      </c>
      <c r="Y16" s="8" t="s">
        <v>16</v>
      </c>
      <c r="Z16" s="11" t="s">
        <v>16</v>
      </c>
      <c r="AA16" s="12" t="s">
        <v>16</v>
      </c>
      <c r="AB16" s="13">
        <v>57</v>
      </c>
    </row>
  </sheetData>
  <mergeCells count="34"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AB2:AB3"/>
    <mergeCell ref="A1:AB1"/>
    <mergeCell ref="A12:AB12"/>
    <mergeCell ref="A13:A14"/>
    <mergeCell ref="C13:C14"/>
    <mergeCell ref="D13:D14"/>
    <mergeCell ref="E13:E14"/>
    <mergeCell ref="F13:G13"/>
    <mergeCell ref="H13:I13"/>
    <mergeCell ref="J13:K13"/>
    <mergeCell ref="P2:Q2"/>
    <mergeCell ref="R2:S2"/>
    <mergeCell ref="T2:U2"/>
    <mergeCell ref="V2:W2"/>
    <mergeCell ref="X2:Y2"/>
    <mergeCell ref="Z2:AA2"/>
    <mergeCell ref="X13:Y13"/>
    <mergeCell ref="Z13:AA13"/>
    <mergeCell ref="AB13:AB14"/>
    <mergeCell ref="L13:M13"/>
    <mergeCell ref="N13:O13"/>
    <mergeCell ref="P13:Q13"/>
    <mergeCell ref="R13:S13"/>
    <mergeCell ref="T13:U13"/>
    <mergeCell ref="V13:W13"/>
  </mergeCells>
  <conditionalFormatting sqref="D2:D3">
    <cfRule type="duplicateValues" dxfId="13" priority="9"/>
  </conditionalFormatting>
  <conditionalFormatting sqref="B2:B3">
    <cfRule type="duplicateValues" dxfId="12" priority="8"/>
  </conditionalFormatting>
  <conditionalFormatting sqref="D4:D11">
    <cfRule type="duplicateValues" dxfId="11" priority="6"/>
  </conditionalFormatting>
  <conditionalFormatting sqref="AB4:AB11">
    <cfRule type="duplicateValues" dxfId="10" priority="7"/>
  </conditionalFormatting>
  <conditionalFormatting sqref="B4:B11">
    <cfRule type="duplicateValues" dxfId="9" priority="5"/>
  </conditionalFormatting>
  <conditionalFormatting sqref="AB15:AB16">
    <cfRule type="duplicateValues" dxfId="8" priority="4"/>
  </conditionalFormatting>
  <conditionalFormatting sqref="D15:D16">
    <cfRule type="duplicateValues" dxfId="7" priority="3"/>
  </conditionalFormatting>
  <conditionalFormatting sqref="D13:D14">
    <cfRule type="duplicateValues" dxfId="6" priority="2"/>
  </conditionalFormatting>
  <conditionalFormatting sqref="B13:B14">
    <cfRule type="duplicateValues" dxfId="5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"/>
  <sheetViews>
    <sheetView workbookViewId="0">
      <selection activeCell="AB8" sqref="AB8:AB11"/>
    </sheetView>
  </sheetViews>
  <sheetFormatPr defaultRowHeight="15" x14ac:dyDescent="0.25"/>
  <cols>
    <col min="1" max="1" width="6.28515625" bestFit="1" customWidth="1"/>
    <col min="2" max="2" width="4.42578125" bestFit="1" customWidth="1"/>
    <col min="3" max="3" width="15.140625" bestFit="1" customWidth="1"/>
    <col min="4" max="4" width="24.28515625" bestFit="1" customWidth="1"/>
    <col min="5" max="5" width="13.1406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x14ac:dyDescent="0.25">
      <c r="A2" s="18" t="s">
        <v>0</v>
      </c>
      <c r="B2" s="15" t="s">
        <v>42</v>
      </c>
      <c r="C2" s="19" t="s">
        <v>31</v>
      </c>
      <c r="D2" s="21" t="s">
        <v>2</v>
      </c>
      <c r="E2" s="26" t="s">
        <v>3</v>
      </c>
      <c r="F2" s="24" t="s">
        <v>4</v>
      </c>
      <c r="G2" s="24"/>
      <c r="H2" s="28" t="s">
        <v>5</v>
      </c>
      <c r="I2" s="29"/>
      <c r="J2" s="24" t="s">
        <v>32</v>
      </c>
      <c r="K2" s="24"/>
      <c r="L2" s="24" t="s">
        <v>33</v>
      </c>
      <c r="M2" s="24"/>
      <c r="N2" s="24" t="s">
        <v>34</v>
      </c>
      <c r="O2" s="24"/>
      <c r="P2" s="28" t="s">
        <v>7</v>
      </c>
      <c r="Q2" s="29"/>
      <c r="R2" s="24" t="s">
        <v>8</v>
      </c>
      <c r="S2" s="24"/>
      <c r="T2" s="24" t="s">
        <v>35</v>
      </c>
      <c r="U2" s="24"/>
      <c r="V2" s="24" t="s">
        <v>36</v>
      </c>
      <c r="W2" s="24"/>
      <c r="X2" s="28" t="s">
        <v>37</v>
      </c>
      <c r="Y2" s="29"/>
      <c r="Z2" s="28" t="s">
        <v>38</v>
      </c>
      <c r="AA2" s="29"/>
      <c r="AB2" s="17" t="s">
        <v>10</v>
      </c>
    </row>
    <row r="3" spans="1:28" ht="15.75" x14ac:dyDescent="0.25">
      <c r="A3" s="18"/>
      <c r="B3" s="16" t="s">
        <v>43</v>
      </c>
      <c r="C3" s="20"/>
      <c r="D3" s="21"/>
      <c r="E3" s="2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17"/>
    </row>
    <row r="4" spans="1:28" ht="20.25" x14ac:dyDescent="0.25">
      <c r="A4" s="3">
        <v>1</v>
      </c>
      <c r="B4" s="4">
        <v>65</v>
      </c>
      <c r="C4" s="5">
        <v>39931</v>
      </c>
      <c r="D4" s="6" t="s">
        <v>44</v>
      </c>
      <c r="E4" s="6" t="s">
        <v>14</v>
      </c>
      <c r="F4" s="7" t="s">
        <v>16</v>
      </c>
      <c r="G4" s="8" t="s">
        <v>16</v>
      </c>
      <c r="H4" s="7">
        <v>1273</v>
      </c>
      <c r="I4" s="9">
        <v>53</v>
      </c>
      <c r="J4" s="7" t="s">
        <v>16</v>
      </c>
      <c r="K4" s="9" t="s">
        <v>16</v>
      </c>
      <c r="L4" s="10" t="s">
        <v>16</v>
      </c>
      <c r="M4" s="8" t="s">
        <v>16</v>
      </c>
      <c r="N4" s="10" t="s">
        <v>16</v>
      </c>
      <c r="O4" s="8" t="s">
        <v>16</v>
      </c>
      <c r="P4" s="7">
        <v>295</v>
      </c>
      <c r="Q4" s="8">
        <v>21</v>
      </c>
      <c r="R4" s="7" t="s">
        <v>16</v>
      </c>
      <c r="S4" s="9" t="s">
        <v>16</v>
      </c>
      <c r="T4" s="7">
        <v>472</v>
      </c>
      <c r="U4" s="8">
        <v>38</v>
      </c>
      <c r="V4" s="7" t="s">
        <v>16</v>
      </c>
      <c r="W4" s="8" t="s">
        <v>16</v>
      </c>
      <c r="X4" s="7" t="s">
        <v>16</v>
      </c>
      <c r="Y4" s="8" t="s">
        <v>16</v>
      </c>
      <c r="Z4" s="11" t="s">
        <v>16</v>
      </c>
      <c r="AA4" s="12" t="s">
        <v>16</v>
      </c>
      <c r="AB4" s="13">
        <v>112</v>
      </c>
    </row>
    <row r="5" spans="1:28" ht="20.25" x14ac:dyDescent="0.25">
      <c r="A5" s="3">
        <v>2</v>
      </c>
      <c r="B5" s="4">
        <v>86</v>
      </c>
      <c r="C5" s="5">
        <v>39903</v>
      </c>
      <c r="D5" s="6" t="s">
        <v>45</v>
      </c>
      <c r="E5" s="6" t="s">
        <v>14</v>
      </c>
      <c r="F5" s="7" t="s">
        <v>16</v>
      </c>
      <c r="G5" s="8" t="s">
        <v>16</v>
      </c>
      <c r="H5" s="7">
        <v>1381</v>
      </c>
      <c r="I5" s="9">
        <v>31</v>
      </c>
      <c r="J5" s="7" t="s">
        <v>16</v>
      </c>
      <c r="K5" s="9" t="s">
        <v>16</v>
      </c>
      <c r="L5" s="10" t="s">
        <v>16</v>
      </c>
      <c r="M5" s="8" t="s">
        <v>16</v>
      </c>
      <c r="N5" s="10" t="s">
        <v>16</v>
      </c>
      <c r="O5" s="8" t="s">
        <v>16</v>
      </c>
      <c r="P5" s="7">
        <v>278</v>
      </c>
      <c r="Q5" s="8">
        <v>17</v>
      </c>
      <c r="R5" s="7" t="s">
        <v>16</v>
      </c>
      <c r="S5" s="9" t="s">
        <v>16</v>
      </c>
      <c r="T5" s="7">
        <v>469</v>
      </c>
      <c r="U5" s="8">
        <v>37</v>
      </c>
      <c r="V5" s="7" t="s">
        <v>16</v>
      </c>
      <c r="W5" s="8" t="s">
        <v>16</v>
      </c>
      <c r="X5" s="7" t="s">
        <v>16</v>
      </c>
      <c r="Y5" s="8" t="s">
        <v>16</v>
      </c>
      <c r="Z5" s="11" t="s">
        <v>16</v>
      </c>
      <c r="AA5" s="12" t="s">
        <v>16</v>
      </c>
      <c r="AB5" s="13">
        <v>85</v>
      </c>
    </row>
    <row r="6" spans="1:28" ht="20.25" x14ac:dyDescent="0.25">
      <c r="A6" s="3">
        <v>3</v>
      </c>
      <c r="B6" s="4">
        <v>59</v>
      </c>
      <c r="C6" s="5">
        <v>39876</v>
      </c>
      <c r="D6" s="6" t="s">
        <v>46</v>
      </c>
      <c r="E6" s="6" t="s">
        <v>14</v>
      </c>
      <c r="F6" s="7" t="s">
        <v>16</v>
      </c>
      <c r="G6" s="8" t="s">
        <v>16</v>
      </c>
      <c r="H6" s="7">
        <v>1631</v>
      </c>
      <c r="I6" s="9">
        <v>2</v>
      </c>
      <c r="J6" s="7" t="s">
        <v>16</v>
      </c>
      <c r="K6" s="9" t="s">
        <v>16</v>
      </c>
      <c r="L6" s="10" t="s">
        <v>16</v>
      </c>
      <c r="M6" s="8" t="s">
        <v>16</v>
      </c>
      <c r="N6" s="10" t="s">
        <v>16</v>
      </c>
      <c r="O6" s="8" t="s">
        <v>16</v>
      </c>
      <c r="P6" s="7">
        <v>280</v>
      </c>
      <c r="Q6" s="8">
        <v>18</v>
      </c>
      <c r="R6" s="7" t="s">
        <v>16</v>
      </c>
      <c r="S6" s="9" t="s">
        <v>16</v>
      </c>
      <c r="T6" s="7">
        <v>612</v>
      </c>
      <c r="U6" s="8">
        <v>47</v>
      </c>
      <c r="V6" s="7" t="s">
        <v>16</v>
      </c>
      <c r="W6" s="8" t="s">
        <v>16</v>
      </c>
      <c r="X6" s="7" t="s">
        <v>16</v>
      </c>
      <c r="Y6" s="8" t="s">
        <v>16</v>
      </c>
      <c r="Z6" s="11" t="s">
        <v>16</v>
      </c>
      <c r="AA6" s="12" t="s">
        <v>16</v>
      </c>
      <c r="AB6" s="13">
        <v>67</v>
      </c>
    </row>
    <row r="7" spans="1:28" ht="30" x14ac:dyDescent="0.25">
      <c r="A7" s="30" t="s">
        <v>52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8" x14ac:dyDescent="0.25">
      <c r="A8" s="18" t="s">
        <v>0</v>
      </c>
      <c r="B8" s="15"/>
      <c r="C8" s="19" t="s">
        <v>31</v>
      </c>
      <c r="D8" s="21" t="s">
        <v>2</v>
      </c>
      <c r="E8" s="26" t="s">
        <v>3</v>
      </c>
      <c r="F8" s="24" t="s">
        <v>4</v>
      </c>
      <c r="G8" s="24"/>
      <c r="H8" s="28" t="s">
        <v>5</v>
      </c>
      <c r="I8" s="29"/>
      <c r="J8" s="24" t="s">
        <v>47</v>
      </c>
      <c r="K8" s="24"/>
      <c r="L8" s="24" t="s">
        <v>33</v>
      </c>
      <c r="M8" s="24"/>
      <c r="N8" s="24" t="s">
        <v>48</v>
      </c>
      <c r="O8" s="24"/>
      <c r="P8" s="28" t="s">
        <v>7</v>
      </c>
      <c r="Q8" s="29"/>
      <c r="R8" s="24" t="s">
        <v>8</v>
      </c>
      <c r="S8" s="24"/>
      <c r="T8" s="24" t="s">
        <v>35</v>
      </c>
      <c r="U8" s="24"/>
      <c r="V8" s="24" t="s">
        <v>36</v>
      </c>
      <c r="W8" s="24"/>
      <c r="X8" s="28" t="s">
        <v>37</v>
      </c>
      <c r="Y8" s="29"/>
      <c r="Z8" s="28" t="s">
        <v>38</v>
      </c>
      <c r="AA8" s="29"/>
      <c r="AB8" s="17" t="s">
        <v>10</v>
      </c>
    </row>
    <row r="9" spans="1:28" ht="15.75" x14ac:dyDescent="0.25">
      <c r="A9" s="18"/>
      <c r="B9" s="16"/>
      <c r="C9" s="20"/>
      <c r="D9" s="21"/>
      <c r="E9" s="27"/>
      <c r="F9" s="1" t="s">
        <v>11</v>
      </c>
      <c r="G9" s="2" t="s">
        <v>12</v>
      </c>
      <c r="H9" s="1" t="s">
        <v>11</v>
      </c>
      <c r="I9" s="2" t="s">
        <v>12</v>
      </c>
      <c r="J9" s="1" t="s">
        <v>11</v>
      </c>
      <c r="K9" s="2" t="s">
        <v>12</v>
      </c>
      <c r="L9" s="1" t="s">
        <v>11</v>
      </c>
      <c r="M9" s="2" t="s">
        <v>12</v>
      </c>
      <c r="N9" s="1" t="s">
        <v>11</v>
      </c>
      <c r="O9" s="2" t="s">
        <v>12</v>
      </c>
      <c r="P9" s="1" t="s">
        <v>11</v>
      </c>
      <c r="Q9" s="2" t="s">
        <v>12</v>
      </c>
      <c r="R9" s="1" t="s">
        <v>11</v>
      </c>
      <c r="S9" s="2" t="s">
        <v>12</v>
      </c>
      <c r="T9" s="1" t="s">
        <v>11</v>
      </c>
      <c r="U9" s="2" t="s">
        <v>12</v>
      </c>
      <c r="V9" s="1" t="s">
        <v>11</v>
      </c>
      <c r="W9" s="2" t="s">
        <v>12</v>
      </c>
      <c r="X9" s="1" t="s">
        <v>11</v>
      </c>
      <c r="Y9" s="2" t="s">
        <v>12</v>
      </c>
      <c r="Z9" s="1" t="s">
        <v>11</v>
      </c>
      <c r="AA9" s="2" t="s">
        <v>12</v>
      </c>
      <c r="AB9" s="17"/>
    </row>
    <row r="10" spans="1:28" ht="20.25" x14ac:dyDescent="0.25">
      <c r="A10" s="3">
        <v>1</v>
      </c>
      <c r="B10" s="4">
        <v>146</v>
      </c>
      <c r="C10" s="5">
        <v>40068</v>
      </c>
      <c r="D10" s="6" t="s">
        <v>49</v>
      </c>
      <c r="E10" s="6" t="s">
        <v>14</v>
      </c>
      <c r="F10" s="7" t="s">
        <v>16</v>
      </c>
      <c r="G10" s="8" t="s">
        <v>16</v>
      </c>
      <c r="H10" s="7">
        <v>1203</v>
      </c>
      <c r="I10" s="9">
        <v>49</v>
      </c>
      <c r="J10" s="7" t="s">
        <v>16</v>
      </c>
      <c r="K10" s="9" t="s">
        <v>16</v>
      </c>
      <c r="L10" s="10" t="s">
        <v>16</v>
      </c>
      <c r="M10" s="8" t="s">
        <v>16</v>
      </c>
      <c r="N10" s="10" t="s">
        <v>16</v>
      </c>
      <c r="O10" s="8" t="s">
        <v>16</v>
      </c>
      <c r="P10" s="7">
        <v>373</v>
      </c>
      <c r="Q10" s="8">
        <v>34</v>
      </c>
      <c r="R10" s="7" t="s">
        <v>16</v>
      </c>
      <c r="S10" s="9" t="s">
        <v>16</v>
      </c>
      <c r="T10" s="7">
        <v>431</v>
      </c>
      <c r="U10" s="8">
        <v>22</v>
      </c>
      <c r="V10" s="7" t="s">
        <v>16</v>
      </c>
      <c r="W10" s="8" t="s">
        <v>16</v>
      </c>
      <c r="X10" s="7" t="s">
        <v>16</v>
      </c>
      <c r="Y10" s="8" t="s">
        <v>16</v>
      </c>
      <c r="Z10" s="11" t="s">
        <v>16</v>
      </c>
      <c r="AA10" s="12" t="s">
        <v>16</v>
      </c>
      <c r="AB10" s="13">
        <v>105</v>
      </c>
    </row>
    <row r="11" spans="1:28" ht="20.25" x14ac:dyDescent="0.25">
      <c r="A11" s="3">
        <v>2</v>
      </c>
      <c r="B11" s="4">
        <v>448</v>
      </c>
      <c r="C11" s="5">
        <v>39991</v>
      </c>
      <c r="D11" s="6" t="s">
        <v>50</v>
      </c>
      <c r="E11" s="6" t="s">
        <v>14</v>
      </c>
      <c r="F11" s="7" t="s">
        <v>16</v>
      </c>
      <c r="G11" s="8" t="s">
        <v>16</v>
      </c>
      <c r="H11" s="7">
        <v>1176</v>
      </c>
      <c r="I11" s="9">
        <v>54</v>
      </c>
      <c r="J11" s="7" t="s">
        <v>16</v>
      </c>
      <c r="K11" s="9" t="s">
        <v>16</v>
      </c>
      <c r="L11" s="10" t="s">
        <v>16</v>
      </c>
      <c r="M11" s="8" t="s">
        <v>16</v>
      </c>
      <c r="N11" s="10" t="s">
        <v>16</v>
      </c>
      <c r="O11" s="8" t="s">
        <v>16</v>
      </c>
      <c r="P11" s="7">
        <v>332</v>
      </c>
      <c r="Q11" s="8">
        <v>27</v>
      </c>
      <c r="R11" s="7" t="s">
        <v>16</v>
      </c>
      <c r="S11" s="9" t="s">
        <v>16</v>
      </c>
      <c r="T11" s="7">
        <v>317</v>
      </c>
      <c r="U11" s="8">
        <v>14</v>
      </c>
      <c r="V11" s="7" t="s">
        <v>16</v>
      </c>
      <c r="W11" s="8" t="s">
        <v>16</v>
      </c>
      <c r="X11" s="7" t="s">
        <v>16</v>
      </c>
      <c r="Y11" s="8" t="s">
        <v>16</v>
      </c>
      <c r="Z11" s="11" t="s">
        <v>16</v>
      </c>
      <c r="AA11" s="12" t="s">
        <v>16</v>
      </c>
      <c r="AB11" s="13">
        <v>95</v>
      </c>
    </row>
  </sheetData>
  <mergeCells count="34"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F8:G8"/>
    <mergeCell ref="T8:U8"/>
    <mergeCell ref="Z2:AA2"/>
    <mergeCell ref="AB2:AB3"/>
    <mergeCell ref="Z8:AA8"/>
    <mergeCell ref="V8:W8"/>
    <mergeCell ref="X8:Y8"/>
    <mergeCell ref="V2:W2"/>
    <mergeCell ref="X2:Y2"/>
    <mergeCell ref="AB8:AB9"/>
    <mergeCell ref="A7:AB7"/>
    <mergeCell ref="H8:I8"/>
    <mergeCell ref="J8:K8"/>
    <mergeCell ref="L8:M8"/>
    <mergeCell ref="N8:O8"/>
    <mergeCell ref="P8:Q8"/>
    <mergeCell ref="R8:S8"/>
    <mergeCell ref="A8:A9"/>
    <mergeCell ref="C8:C9"/>
    <mergeCell ref="D8:D9"/>
    <mergeCell ref="E8:E9"/>
  </mergeCells>
  <conditionalFormatting sqref="D2:D3">
    <cfRule type="duplicateValues" dxfId="4" priority="4"/>
  </conditionalFormatting>
  <conditionalFormatting sqref="AB4:AB6">
    <cfRule type="duplicateValues" dxfId="3" priority="3"/>
  </conditionalFormatting>
  <conditionalFormatting sqref="D4:D6">
    <cfRule type="duplicateValues" dxfId="2" priority="2"/>
  </conditionalFormatting>
  <conditionalFormatting sqref="AB10:AB1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"/>
  <sheetViews>
    <sheetView workbookViewId="0">
      <selection activeCell="AB4" sqref="AB4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22.28515625" bestFit="1" customWidth="1"/>
    <col min="5" max="5" width="13.8554687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x14ac:dyDescent="0.25">
      <c r="A2" s="18" t="s">
        <v>0</v>
      </c>
      <c r="B2" s="15"/>
      <c r="C2" s="19" t="s">
        <v>31</v>
      </c>
      <c r="D2" s="21" t="s">
        <v>2</v>
      </c>
      <c r="E2" s="26" t="s">
        <v>3</v>
      </c>
      <c r="F2" s="24" t="s">
        <v>4</v>
      </c>
      <c r="G2" s="24"/>
      <c r="H2" s="28" t="s">
        <v>5</v>
      </c>
      <c r="I2" s="29"/>
      <c r="J2" s="24" t="s">
        <v>47</v>
      </c>
      <c r="K2" s="24"/>
      <c r="L2" s="24" t="s">
        <v>33</v>
      </c>
      <c r="M2" s="24"/>
      <c r="N2" s="24" t="s">
        <v>48</v>
      </c>
      <c r="O2" s="24"/>
      <c r="P2" s="28" t="s">
        <v>7</v>
      </c>
      <c r="Q2" s="29"/>
      <c r="R2" s="24" t="s">
        <v>8</v>
      </c>
      <c r="S2" s="24"/>
      <c r="T2" s="24" t="s">
        <v>35</v>
      </c>
      <c r="U2" s="24"/>
      <c r="V2" s="24" t="s">
        <v>36</v>
      </c>
      <c r="W2" s="24"/>
      <c r="X2" s="28" t="s">
        <v>37</v>
      </c>
      <c r="Y2" s="29"/>
      <c r="Z2" s="28" t="s">
        <v>38</v>
      </c>
      <c r="AA2" s="29"/>
      <c r="AB2" s="17" t="s">
        <v>10</v>
      </c>
    </row>
    <row r="3" spans="1:28" ht="15.75" x14ac:dyDescent="0.25">
      <c r="A3" s="18"/>
      <c r="B3" s="16"/>
      <c r="C3" s="20"/>
      <c r="D3" s="21"/>
      <c r="E3" s="27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17"/>
    </row>
    <row r="4" spans="1:28" ht="20.25" x14ac:dyDescent="0.25">
      <c r="A4" s="3">
        <v>1</v>
      </c>
      <c r="B4" s="4">
        <v>144</v>
      </c>
      <c r="C4" s="5">
        <v>39803</v>
      </c>
      <c r="D4" s="6" t="s">
        <v>53</v>
      </c>
      <c r="E4" s="6" t="s">
        <v>54</v>
      </c>
      <c r="F4" s="7" t="str">
        <f>IF(ISERROR(VLOOKUP(D4,'[3]60m'!$E$8:$G$1000,3,0)),"",(VLOOKUP(D4,'[3]60m'!$E$8:$I$1000,3,0)))</f>
        <v/>
      </c>
      <c r="G4" s="8" t="str">
        <f>IF(ISERROR(VLOOKUP(D4,'[3]60m'!$E$8:$H$1000,4,0)),"",(VLOOKUP(D4,'[3]60m'!$E$8:$H$1000,4,0)))</f>
        <v/>
      </c>
      <c r="H4" s="7">
        <v>1168</v>
      </c>
      <c r="I4" s="8">
        <v>56</v>
      </c>
      <c r="J4" s="7" t="str">
        <f>IF(ISERROR(VLOOKUP(D4,'[3]100m.Eng'!$D$8:$F$983,3,0)),"",(VLOOKUP(D4,'[3]100m.Eng'!$D$8:$H$986,3,0)))</f>
        <v/>
      </c>
      <c r="K4" s="8" t="str">
        <f>IF(ISERROR(VLOOKUP(D4,'[3]100m.Eng'!$D$8:$G$983,4,0)),"",(VLOOKUP(D4,'[3]100m.Eng'!$D$8:$G$983,4,0)))</f>
        <v/>
      </c>
      <c r="L4" s="10" t="str">
        <f>IF(ISERROR(VLOOKUP(D4,'[3]800m'!$D$8:$F$1000,3,0)),"",(VLOOKUP(D4,'[3]800m'!$D$8:$F$1000,3,0)))</f>
        <v/>
      </c>
      <c r="M4" s="8" t="str">
        <f>IF(ISERROR(VLOOKUP(D4,'[3]800m'!$D$8:$H$1000,4,0)),"",(VLOOKUP(D4,'[3]800m'!$D$8:$H$1000,4,0)))</f>
        <v/>
      </c>
      <c r="N4" s="10" t="str">
        <f>IF(ISERROR(VLOOKUP(D4,'[3]2000m'!$D$8:$F$999,3,0)),"",(VLOOKUP(D4,'[3]2000m'!$D$8:$F$999,3,0)))</f>
        <v/>
      </c>
      <c r="O4" s="8" t="str">
        <f>IF(ISERROR(VLOOKUP(D4,'[3]2000m'!$D$8:$H$999,4,0)),"",(VLOOKUP(D4,'[3]2000m'!$D$8:$H$999,4,0)))</f>
        <v/>
      </c>
      <c r="P4" s="7">
        <v>389</v>
      </c>
      <c r="Q4" s="8">
        <v>37</v>
      </c>
      <c r="R4" s="7" t="str">
        <f>IF(ISERROR(VLOOKUP(D4,[3]Yüksek!$E$8:$BR$1000,63,0)),"",(VLOOKUP(D4,[3]Yüksek!$E$8:$BR$1000,63,0)))</f>
        <v/>
      </c>
      <c r="S4" s="8" t="str">
        <f>IF(ISERROR(VLOOKUP(D4,[3]Yüksek!$E$8:$BS$1000,64,0)),"",(VLOOKUP(D4,[3]Yüksek!$E$8:$BS$1000,64,0)))</f>
        <v/>
      </c>
      <c r="T4" s="7">
        <f>IF(ISERROR(VLOOKUP(D4,[3]Gülle!$E$8:$J$1000,6,0)),"",(VLOOKUP(D4,[3]Gülle!$E$8:$J$1000,6,0)))</f>
        <v>530</v>
      </c>
      <c r="U4" s="8">
        <f>IF(ISERROR(VLOOKUP(D4,[3]Gülle!$E$8:$K$1000,7,0)),"",(VLOOKUP(D4,[3]Gülle!$E$8:$K$1000,7,0)))</f>
        <v>29</v>
      </c>
      <c r="V4" s="7" t="str">
        <f>IF(ISERROR(VLOOKUP(D4,[3]Disk!$E$8:$J$1000,6,0)),"",(VLOOKUP(D4,[3]Disk!$E$8:$J$1000,6,0)))</f>
        <v/>
      </c>
      <c r="W4" s="8" t="str">
        <f>IF(ISERROR(VLOOKUP(D4,[3]Disk!$E$8:$K$1000,7,0)),"",(VLOOKUP(D4,[3]Disk!$E$8:$K$1000,7,0)))</f>
        <v/>
      </c>
      <c r="X4" s="7" t="str">
        <f>IF(ISERROR(VLOOKUP(D4,[3]Cirit!$E$8:$J$1000,6,0)),"",(VLOOKUP(D4,[3]Cirit!$E$8:$J$1000,6,0)))</f>
        <v/>
      </c>
      <c r="Y4" s="8" t="str">
        <f>IF(ISERROR(VLOOKUP(D4,[3]Cirit!$E$8:$K$1000,7,0)),"",(VLOOKUP(D4,[3]Cirit!$E$8:$K$1000,7,0)))</f>
        <v/>
      </c>
      <c r="Z4" s="11" t="str">
        <f>IF(ISERROR(VLOOKUP(D4,[3]Çekiç!$E$8:$J$1000,6,0)),"",(VLOOKUP(D4,[3]Çekiç!$E$8:$J$1000,6,0)))</f>
        <v/>
      </c>
      <c r="AA4" s="12" t="str">
        <f>IF(ISERROR(VLOOKUP(D4,[3]Çekiç!$E$8:$K$1000,7,0)),"",(VLOOKUP(D4,[3]Çekiç!$E$8:$K$1000,7,0)))</f>
        <v/>
      </c>
      <c r="AB4" s="13">
        <f t="shared" ref="AB4" si="0">SUM(AA4,Y4,W4,U4,S4,Q4,O4,M4,K4,I4,G4)</f>
        <v>122</v>
      </c>
    </row>
  </sheetData>
  <mergeCells count="17">
    <mergeCell ref="X2:Y2"/>
    <mergeCell ref="Z2:AA2"/>
    <mergeCell ref="AB2:AB3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</mergeCells>
  <conditionalFormatting sqref="A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2022-05-26T20:20:25Z</dcterms:modified>
</cp:coreProperties>
</file>