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11 YAŞ KIZ-ERKEK" sheetId="1" r:id="rId1"/>
    <sheet name="12 YAŞ KIZ-ERKEK" sheetId="2" r:id="rId2"/>
    <sheet name="13 YAŞ KIZ ERKEK" sheetId="3" r:id="rId3"/>
    <sheet name="14 YAŞ KIZ-ERKEK" sheetId="4" r:id="rId4"/>
  </sheets>
  <externalReferences>
    <externalReference r:id="rId5"/>
    <externalReference r:id="rId6"/>
  </externalReferences>
  <calcPr calcId="152511" calcMode="manual" iterateDelta="1E-4"/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  <c r="I9" i="1"/>
  <c r="H9" i="1"/>
  <c r="G9" i="1"/>
  <c r="R9" i="1" s="1"/>
  <c r="F9" i="1"/>
  <c r="Q5" i="1" l="1"/>
  <c r="P5" i="1"/>
  <c r="O5" i="1"/>
  <c r="N5" i="1"/>
  <c r="M5" i="1"/>
  <c r="L5" i="1"/>
  <c r="K5" i="1"/>
  <c r="J5" i="1"/>
  <c r="I5" i="1"/>
  <c r="H5" i="1"/>
  <c r="G5" i="1"/>
  <c r="R5" i="1" s="1"/>
  <c r="F5" i="1"/>
  <c r="Q4" i="1"/>
  <c r="P4" i="1"/>
  <c r="O4" i="1"/>
  <c r="N4" i="1"/>
  <c r="M4" i="1"/>
  <c r="L4" i="1"/>
  <c r="K4" i="1"/>
  <c r="J4" i="1"/>
  <c r="I4" i="1"/>
  <c r="H4" i="1"/>
  <c r="G4" i="1"/>
  <c r="R4" i="1" s="1"/>
  <c r="F4" i="1"/>
</calcChain>
</file>

<file path=xl/sharedStrings.xml><?xml version="1.0" encoding="utf-8"?>
<sst xmlns="http://schemas.openxmlformats.org/spreadsheetml/2006/main" count="757" uniqueCount="64">
  <si>
    <t>SIRA</t>
  </si>
  <si>
    <t>DT</t>
  </si>
  <si>
    <t>ADI SOYADI</t>
  </si>
  <si>
    <t>İLİ</t>
  </si>
  <si>
    <t>60 METRE</t>
  </si>
  <si>
    <t>80 METRE</t>
  </si>
  <si>
    <t>600 METRE</t>
  </si>
  <si>
    <t>UZUN ATLAMA</t>
  </si>
  <si>
    <t>YÜKSEK ATLAMA</t>
  </si>
  <si>
    <t>FIRLATMA TOPU</t>
  </si>
  <si>
    <t>TOPLAM</t>
  </si>
  <si>
    <t>DERECE</t>
  </si>
  <si>
    <t>PUAN</t>
  </si>
  <si>
    <t/>
  </si>
  <si>
    <t>11 YAŞ KIZLAR (2011)</t>
  </si>
  <si>
    <t>11 YAŞ ERKEKLER (2011)</t>
  </si>
  <si>
    <t>12 YAŞ KIZLAR (2010)</t>
  </si>
  <si>
    <t>DOĞUM YILI</t>
  </si>
  <si>
    <t>80 METRE ENGELLİ</t>
  </si>
  <si>
    <t>800 METRE</t>
  </si>
  <si>
    <t>1500 METRE</t>
  </si>
  <si>
    <t>GÜLLE ATMA</t>
  </si>
  <si>
    <t>DİSK ATMA</t>
  </si>
  <si>
    <t>CİRİT ATMA</t>
  </si>
  <si>
    <t>ÇEKİÇ ATMA</t>
  </si>
  <si>
    <t>12 YAŞ ERKEKLER (2010)</t>
  </si>
  <si>
    <t>G</t>
  </si>
  <si>
    <t>NO</t>
  </si>
  <si>
    <t>100 METRE ENGELLİ</t>
  </si>
  <si>
    <t>2000 METRE</t>
  </si>
  <si>
    <t>13 YAŞ KIZLAR (2009)</t>
  </si>
  <si>
    <t>13 YAŞ ERKEKLER (2009)</t>
  </si>
  <si>
    <t>14 YAŞ ERKEKLER (2008)</t>
  </si>
  <si>
    <t>14 YAŞ KIZLAR (2008)</t>
  </si>
  <si>
    <t>EBRAR GÜNEŞ</t>
  </si>
  <si>
    <t>KONYA</t>
  </si>
  <si>
    <t>ZERDA AKYÜZ</t>
  </si>
  <si>
    <t>MUHAMMET NASIH DOLMA</t>
  </si>
  <si>
    <t>AZRA AKDEMİR</t>
  </si>
  <si>
    <t>FATMA NUR ESEN</t>
  </si>
  <si>
    <t>DAMLA YILMAZ</t>
  </si>
  <si>
    <t>CEMİLE SUDE ÖZDEMİR</t>
  </si>
  <si>
    <t>ALİ AKDEMİR</t>
  </si>
  <si>
    <t>BEDİRHAN YILMAZ</t>
  </si>
  <si>
    <t>BURHAN ÇİFCİ</t>
  </si>
  <si>
    <t>NİHAT ARAS ARICI</t>
  </si>
  <si>
    <t>AZRA KARA</t>
  </si>
  <si>
    <t>ELİF BÜLBÜLER</t>
  </si>
  <si>
    <t>ARZU İRGALİ</t>
  </si>
  <si>
    <t>AYAZ BÜLBÜLER</t>
  </si>
  <si>
    <t>FURKAN ÖZÇİÇEK</t>
  </si>
  <si>
    <t>YİLMAZ EREN GOMSU</t>
  </si>
  <si>
    <t>YİĞİT KURT</t>
  </si>
  <si>
    <t>TAHİR KÜÇÜKVAN</t>
  </si>
  <si>
    <t>GÜLİSTAN KARACA</t>
  </si>
  <si>
    <t>HAVVANUR SUDE KOZAN</t>
  </si>
  <si>
    <t>İLAYDA GÜNEŞ</t>
  </si>
  <si>
    <t>OĞUZHAN ZEKİ YEŞİLOBALIGİL</t>
  </si>
  <si>
    <t>SERHAT KAYA</t>
  </si>
  <si>
    <t>MUSTAFA EFE YÜKSEL</t>
  </si>
  <si>
    <t>ALPER EYMEN ECEVİT</t>
  </si>
  <si>
    <t>MERTCAN ELTÜRK</t>
  </si>
  <si>
    <t>OSMAN AVCI</t>
  </si>
  <si>
    <t>MELİH UYGUN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</si>
</sst>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\.00"/>
    <numFmt numFmtId="166" formatCode="0\:00\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24"/>
      <color indexed="5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E7F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5" fontId="6" fillId="8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142875</xdr:rowOff>
    </xdr:from>
    <xdr:to>
      <xdr:col>3</xdr:col>
      <xdr:colOff>669131</xdr:colOff>
      <xdr:row>1</xdr:row>
      <xdr:rowOff>211931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2875"/>
          <a:ext cx="2381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5</xdr:row>
      <xdr:rowOff>142875</xdr:rowOff>
    </xdr:from>
    <xdr:ext cx="2381" cy="450056"/>
    <xdr:pic>
      <xdr:nvPicPr>
        <xdr:cNvPr id="32" name="Resim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09" y="1428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6</xdr:row>
      <xdr:rowOff>142875</xdr:rowOff>
    </xdr:from>
    <xdr:ext cx="2381" cy="45117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6</xdr:row>
      <xdr:rowOff>142875</xdr:rowOff>
    </xdr:from>
    <xdr:ext cx="2381" cy="450056"/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3457575"/>
          <a:ext cx="2381" cy="45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ONYA\3-11%20YA&#350;%20KIZL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M%20GRUP%20YARI&#350;LARI\ANKARA\KONYA\4-11%20YA&#350;%20ERKEKL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EBRAR GÜNEŞ</v>
          </cell>
          <cell r="E8" t="str">
            <v>KONYA</v>
          </cell>
          <cell r="F8">
            <v>906</v>
          </cell>
          <cell r="G8">
            <v>78</v>
          </cell>
        </row>
        <row r="9">
          <cell r="D9" t="str">
            <v>HASRET GÜRBÜZ</v>
          </cell>
          <cell r="E9" t="str">
            <v>KAYSERİ</v>
          </cell>
          <cell r="F9">
            <v>906</v>
          </cell>
          <cell r="G9">
            <v>78</v>
          </cell>
        </row>
        <row r="10">
          <cell r="D10" t="str">
            <v>ADALET ÇİÇEK</v>
          </cell>
          <cell r="E10" t="str">
            <v>KAYSERİ</v>
          </cell>
          <cell r="F10">
            <v>924</v>
          </cell>
          <cell r="G10">
            <v>75</v>
          </cell>
        </row>
        <row r="11">
          <cell r="D11" t="str">
            <v>ECEM ÖZÇELİK</v>
          </cell>
          <cell r="E11" t="str">
            <v>ANKARA</v>
          </cell>
          <cell r="F11">
            <v>933</v>
          </cell>
          <cell r="G11">
            <v>73</v>
          </cell>
        </row>
        <row r="12">
          <cell r="D12" t="str">
            <v>EYLÜL TARAF</v>
          </cell>
          <cell r="E12" t="str">
            <v>KAYSERİ</v>
          </cell>
          <cell r="F12">
            <v>952</v>
          </cell>
          <cell r="G12">
            <v>69</v>
          </cell>
        </row>
        <row r="13">
          <cell r="D13" t="str">
            <v>HİRANUR ATLİHAN</v>
          </cell>
          <cell r="E13" t="str">
            <v>ANKARA</v>
          </cell>
          <cell r="F13">
            <v>954</v>
          </cell>
          <cell r="G13">
            <v>69</v>
          </cell>
        </row>
        <row r="14">
          <cell r="D14" t="str">
            <v>NAZLI GÜLSEREN ÇEVİK</v>
          </cell>
          <cell r="E14" t="str">
            <v>ANKARA</v>
          </cell>
          <cell r="F14">
            <v>955</v>
          </cell>
          <cell r="G14">
            <v>69</v>
          </cell>
        </row>
        <row r="15">
          <cell r="D15" t="str">
            <v>EKİN SARIGİL</v>
          </cell>
          <cell r="E15" t="str">
            <v>ANKARA</v>
          </cell>
          <cell r="F15">
            <v>955</v>
          </cell>
          <cell r="G15">
            <v>69</v>
          </cell>
        </row>
        <row r="16">
          <cell r="D16" t="str">
            <v>NEHİR TARMAN</v>
          </cell>
          <cell r="E16" t="str">
            <v>ANKARA</v>
          </cell>
          <cell r="F16">
            <v>961</v>
          </cell>
          <cell r="G16">
            <v>67</v>
          </cell>
        </row>
        <row r="17">
          <cell r="D17" t="str">
            <v>ZERDA AKYÜZ</v>
          </cell>
          <cell r="E17" t="str">
            <v>KONYA</v>
          </cell>
          <cell r="F17">
            <v>977</v>
          </cell>
          <cell r="G17">
            <v>64</v>
          </cell>
        </row>
        <row r="18">
          <cell r="D18" t="str">
            <v>YAĞMUR AYDIN</v>
          </cell>
          <cell r="E18" t="str">
            <v>KAYSERİ</v>
          </cell>
          <cell r="F18">
            <v>998</v>
          </cell>
          <cell r="G18">
            <v>60</v>
          </cell>
        </row>
        <row r="19">
          <cell r="D19" t="str">
            <v>HAYRÜNNİSA CEYHAN</v>
          </cell>
          <cell r="E19" t="str">
            <v>KAYSERİ</v>
          </cell>
          <cell r="F19">
            <v>1002</v>
          </cell>
          <cell r="G19">
            <v>59</v>
          </cell>
        </row>
        <row r="20">
          <cell r="D20" t="str">
            <v>NİDANUR ÇANKAYA</v>
          </cell>
          <cell r="E20" t="str">
            <v>AKSARAY</v>
          </cell>
          <cell r="F20">
            <v>1087</v>
          </cell>
          <cell r="G20">
            <v>42</v>
          </cell>
        </row>
        <row r="21">
          <cell r="D21" t="str">
            <v>AYŞE RÜVEYDA ÖZDEMİR</v>
          </cell>
          <cell r="E21" t="str">
            <v>KARAMAN</v>
          </cell>
          <cell r="F21" t="str">
            <v>DNS</v>
          </cell>
          <cell r="G21" t="str">
            <v xml:space="preserve"> </v>
          </cell>
        </row>
        <row r="22">
          <cell r="D22" t="str">
            <v>DURU NAR NARÇİÇEK</v>
          </cell>
          <cell r="E22" t="str">
            <v>ANKARA</v>
          </cell>
          <cell r="F22" t="str">
            <v>DNS</v>
          </cell>
          <cell r="G22" t="str">
            <v xml:space="preserve"> </v>
          </cell>
        </row>
        <row r="23">
          <cell r="D23" t="str">
            <v>AYŞE ZÜMRA ÖKSÜZ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ŞÜHEDA SÜRMECİ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ZİŞAN HAKAN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İKRA AYTAN</v>
          </cell>
          <cell r="E26" t="str">
            <v>ANKARA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G46" t="str">
            <v xml:space="preserve">    </v>
          </cell>
        </row>
        <row r="47">
          <cell r="G47" t="str">
            <v xml:space="preserve">    </v>
          </cell>
        </row>
        <row r="48">
          <cell r="G48" t="str">
            <v xml:space="preserve">    </v>
          </cell>
        </row>
        <row r="49">
          <cell r="G49" t="str">
            <v xml:space="preserve">    </v>
          </cell>
        </row>
        <row r="50">
          <cell r="G50" t="str">
            <v xml:space="preserve">    </v>
          </cell>
        </row>
        <row r="51">
          <cell r="G51" t="str">
            <v xml:space="preserve">    </v>
          </cell>
        </row>
        <row r="52">
          <cell r="G52" t="str">
            <v xml:space="preserve">    </v>
          </cell>
        </row>
        <row r="53">
          <cell r="G53" t="str">
            <v xml:space="preserve">    </v>
          </cell>
        </row>
        <row r="54">
          <cell r="G54" t="str">
            <v xml:space="preserve">   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49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48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47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46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43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39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19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G8" t="str">
            <v xml:space="preserve">    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NEHİR TARMAN</v>
          </cell>
          <cell r="F8" t="str">
            <v>ANKARA</v>
          </cell>
          <cell r="G8" t="str">
            <v>X</v>
          </cell>
          <cell r="H8">
            <v>383</v>
          </cell>
          <cell r="I8">
            <v>396</v>
          </cell>
          <cell r="J8">
            <v>396</v>
          </cell>
          <cell r="K8">
            <v>53</v>
          </cell>
        </row>
        <row r="9">
          <cell r="E9" t="str">
            <v>EYLÜL TARAF</v>
          </cell>
          <cell r="F9" t="str">
            <v>KAYSERİ</v>
          </cell>
          <cell r="G9">
            <v>382</v>
          </cell>
          <cell r="H9">
            <v>384</v>
          </cell>
          <cell r="I9">
            <v>357</v>
          </cell>
          <cell r="J9">
            <v>384</v>
          </cell>
          <cell r="K9">
            <v>49</v>
          </cell>
        </row>
        <row r="10">
          <cell r="E10" t="str">
            <v>ZERDA AKYÜZ</v>
          </cell>
          <cell r="F10" t="str">
            <v>KONYA</v>
          </cell>
          <cell r="G10">
            <v>375</v>
          </cell>
          <cell r="H10">
            <v>364</v>
          </cell>
          <cell r="I10">
            <v>349</v>
          </cell>
          <cell r="J10">
            <v>375</v>
          </cell>
          <cell r="K10">
            <v>47</v>
          </cell>
        </row>
        <row r="11">
          <cell r="E11" t="str">
            <v>ECEM ÖZÇELİK</v>
          </cell>
          <cell r="F11" t="str">
            <v>ANKARA</v>
          </cell>
          <cell r="G11">
            <v>351</v>
          </cell>
          <cell r="H11" t="str">
            <v>X</v>
          </cell>
          <cell r="I11">
            <v>366</v>
          </cell>
          <cell r="J11">
            <v>366</v>
          </cell>
          <cell r="K11">
            <v>44</v>
          </cell>
        </row>
        <row r="12">
          <cell r="E12" t="str">
            <v>EBRAR GÜNEŞ</v>
          </cell>
          <cell r="F12" t="str">
            <v>KONYA</v>
          </cell>
          <cell r="G12">
            <v>345</v>
          </cell>
          <cell r="H12">
            <v>361</v>
          </cell>
          <cell r="I12">
            <v>330</v>
          </cell>
          <cell r="J12">
            <v>361</v>
          </cell>
          <cell r="K12">
            <v>42</v>
          </cell>
        </row>
        <row r="13">
          <cell r="E13" t="str">
            <v>EKİN SARIGİL</v>
          </cell>
          <cell r="F13" t="str">
            <v>ANKARA</v>
          </cell>
          <cell r="G13">
            <v>351</v>
          </cell>
          <cell r="H13">
            <v>360</v>
          </cell>
          <cell r="I13">
            <v>347</v>
          </cell>
          <cell r="J13">
            <v>360</v>
          </cell>
          <cell r="K13">
            <v>42</v>
          </cell>
        </row>
        <row r="14">
          <cell r="E14" t="str">
            <v>ADALET ÇİÇEK</v>
          </cell>
          <cell r="F14" t="str">
            <v>KAYSERİ</v>
          </cell>
          <cell r="G14">
            <v>338</v>
          </cell>
          <cell r="H14" t="str">
            <v>X</v>
          </cell>
          <cell r="I14">
            <v>352</v>
          </cell>
          <cell r="J14">
            <v>352</v>
          </cell>
          <cell r="K14">
            <v>39</v>
          </cell>
        </row>
        <row r="15">
          <cell r="E15" t="str">
            <v>NAZLI GÜLSEREN ÇEVİK</v>
          </cell>
          <cell r="F15" t="str">
            <v>ANKARA</v>
          </cell>
          <cell r="G15" t="str">
            <v>X</v>
          </cell>
          <cell r="H15">
            <v>299</v>
          </cell>
          <cell r="I15">
            <v>344</v>
          </cell>
          <cell r="J15">
            <v>344</v>
          </cell>
          <cell r="K15">
            <v>36</v>
          </cell>
        </row>
        <row r="16">
          <cell r="E16" t="str">
            <v>HİRANUR ATLİHAN</v>
          </cell>
          <cell r="F16" t="str">
            <v>ANKARA</v>
          </cell>
          <cell r="G16">
            <v>341</v>
          </cell>
          <cell r="H16">
            <v>324</v>
          </cell>
          <cell r="I16">
            <v>343</v>
          </cell>
          <cell r="J16">
            <v>343</v>
          </cell>
          <cell r="K16">
            <v>36</v>
          </cell>
        </row>
        <row r="17">
          <cell r="E17" t="str">
            <v>YAĞMUR AYDIN</v>
          </cell>
          <cell r="F17" t="str">
            <v>KAYSERİ</v>
          </cell>
          <cell r="G17" t="str">
            <v>X</v>
          </cell>
          <cell r="H17" t="str">
            <v>X</v>
          </cell>
          <cell r="I17">
            <v>337</v>
          </cell>
          <cell r="J17">
            <v>337</v>
          </cell>
          <cell r="K17">
            <v>34</v>
          </cell>
        </row>
        <row r="18">
          <cell r="E18" t="str">
            <v>HASRET GÜRBÜZ</v>
          </cell>
          <cell r="F18" t="str">
            <v>KAYSERİ</v>
          </cell>
          <cell r="G18">
            <v>328</v>
          </cell>
          <cell r="H18">
            <v>333</v>
          </cell>
          <cell r="I18">
            <v>335</v>
          </cell>
          <cell r="J18">
            <v>335</v>
          </cell>
          <cell r="K18">
            <v>33</v>
          </cell>
        </row>
        <row r="19">
          <cell r="E19" t="str">
            <v>HAYRÜNNİSA CEYHAN</v>
          </cell>
          <cell r="F19" t="str">
            <v>KAYSERİ</v>
          </cell>
          <cell r="G19" t="str">
            <v>X</v>
          </cell>
          <cell r="H19">
            <v>323</v>
          </cell>
          <cell r="I19" t="str">
            <v>X</v>
          </cell>
          <cell r="J19">
            <v>323</v>
          </cell>
          <cell r="K19">
            <v>29</v>
          </cell>
        </row>
        <row r="20">
          <cell r="E20" t="str">
            <v>NİDANUR ÇANKAYA</v>
          </cell>
          <cell r="F20" t="str">
            <v>AKSARAY</v>
          </cell>
          <cell r="G20">
            <v>290</v>
          </cell>
          <cell r="H20">
            <v>291</v>
          </cell>
          <cell r="I20">
            <v>268</v>
          </cell>
          <cell r="J20">
            <v>291</v>
          </cell>
          <cell r="K20">
            <v>20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HASRET GÜRBÜZ</v>
          </cell>
          <cell r="F8" t="str">
            <v>KAYSERİ</v>
          </cell>
          <cell r="G8">
            <v>3020</v>
          </cell>
          <cell r="H8">
            <v>2620</v>
          </cell>
          <cell r="I8">
            <v>3245</v>
          </cell>
          <cell r="J8">
            <v>3245</v>
          </cell>
          <cell r="K8">
            <v>39</v>
          </cell>
        </row>
        <row r="9">
          <cell r="E9" t="str">
            <v>YAĞMUR AYDIN</v>
          </cell>
          <cell r="F9" t="str">
            <v>KAYSERİ</v>
          </cell>
          <cell r="G9">
            <v>3010</v>
          </cell>
          <cell r="H9">
            <v>3109</v>
          </cell>
          <cell r="I9">
            <v>3015</v>
          </cell>
          <cell r="J9">
            <v>3109</v>
          </cell>
          <cell r="K9">
            <v>37</v>
          </cell>
        </row>
        <row r="10">
          <cell r="E10" t="str">
            <v>ZERDA AKYÜZ</v>
          </cell>
          <cell r="F10" t="str">
            <v>KONYA</v>
          </cell>
          <cell r="G10">
            <v>2953</v>
          </cell>
          <cell r="H10">
            <v>2784</v>
          </cell>
          <cell r="I10">
            <v>2922</v>
          </cell>
          <cell r="J10">
            <v>2953</v>
          </cell>
          <cell r="K10">
            <v>34</v>
          </cell>
        </row>
        <row r="11">
          <cell r="E11" t="str">
            <v>EYLÜL TARAF</v>
          </cell>
          <cell r="F11" t="str">
            <v>KAYSERİ</v>
          </cell>
          <cell r="G11">
            <v>2627</v>
          </cell>
          <cell r="H11">
            <v>2312</v>
          </cell>
          <cell r="I11">
            <v>2904</v>
          </cell>
          <cell r="J11">
            <v>2904</v>
          </cell>
          <cell r="K11">
            <v>33</v>
          </cell>
        </row>
        <row r="12">
          <cell r="E12" t="str">
            <v>EBRAR GÜNEŞ</v>
          </cell>
          <cell r="F12" t="str">
            <v>KONYA</v>
          </cell>
          <cell r="G12">
            <v>2876</v>
          </cell>
          <cell r="H12">
            <v>2407</v>
          </cell>
          <cell r="I12">
            <v>2506</v>
          </cell>
          <cell r="J12">
            <v>2876</v>
          </cell>
          <cell r="K12">
            <v>32</v>
          </cell>
        </row>
        <row r="13">
          <cell r="E13" t="str">
            <v>HİRANUR ATLİHAN</v>
          </cell>
          <cell r="F13" t="str">
            <v>ANKARA</v>
          </cell>
          <cell r="G13">
            <v>2265</v>
          </cell>
          <cell r="H13">
            <v>2398</v>
          </cell>
          <cell r="I13">
            <v>2675</v>
          </cell>
          <cell r="J13">
            <v>2675</v>
          </cell>
          <cell r="K13">
            <v>28</v>
          </cell>
        </row>
        <row r="14">
          <cell r="E14" t="str">
            <v>ECEM ÖZÇELİK</v>
          </cell>
          <cell r="F14" t="str">
            <v>ANKARA</v>
          </cell>
          <cell r="G14">
            <v>2365</v>
          </cell>
          <cell r="H14">
            <v>2548</v>
          </cell>
          <cell r="I14">
            <v>2417</v>
          </cell>
          <cell r="J14">
            <v>2548</v>
          </cell>
          <cell r="K14">
            <v>25</v>
          </cell>
        </row>
        <row r="15">
          <cell r="E15" t="str">
            <v>HAYRÜNNİSA CEYHAN</v>
          </cell>
          <cell r="F15" t="str">
            <v>KAYSERİ</v>
          </cell>
          <cell r="G15" t="str">
            <v>X</v>
          </cell>
          <cell r="H15" t="str">
            <v>X</v>
          </cell>
          <cell r="I15">
            <v>2350</v>
          </cell>
          <cell r="J15">
            <v>2350</v>
          </cell>
          <cell r="K15">
            <v>22</v>
          </cell>
        </row>
        <row r="16">
          <cell r="E16" t="str">
            <v>NEHİR TARMAN</v>
          </cell>
          <cell r="F16" t="str">
            <v>ANKARA</v>
          </cell>
          <cell r="G16">
            <v>2019</v>
          </cell>
          <cell r="H16">
            <v>2236</v>
          </cell>
          <cell r="I16" t="str">
            <v>X</v>
          </cell>
          <cell r="J16">
            <v>2236</v>
          </cell>
          <cell r="K16">
            <v>19</v>
          </cell>
        </row>
        <row r="17">
          <cell r="E17" t="str">
            <v>ADALET ÇİÇEK</v>
          </cell>
          <cell r="F17" t="str">
            <v>KAYSERİ</v>
          </cell>
          <cell r="G17">
            <v>2179</v>
          </cell>
          <cell r="H17">
            <v>716</v>
          </cell>
          <cell r="I17">
            <v>694</v>
          </cell>
          <cell r="J17">
            <v>2179</v>
          </cell>
          <cell r="K17">
            <v>18</v>
          </cell>
        </row>
        <row r="18">
          <cell r="E18" t="str">
            <v>NAZLI GÜLSEREN ÇEVİK</v>
          </cell>
          <cell r="F18" t="str">
            <v>ANKARA</v>
          </cell>
          <cell r="G18">
            <v>2002</v>
          </cell>
          <cell r="H18">
            <v>1094</v>
          </cell>
          <cell r="I18">
            <v>1794</v>
          </cell>
          <cell r="J18">
            <v>2002</v>
          </cell>
          <cell r="K18">
            <v>15</v>
          </cell>
        </row>
        <row r="19">
          <cell r="E19" t="str">
            <v>NİDANUR ÇANKAYA</v>
          </cell>
          <cell r="F19" t="str">
            <v>AKSARAY</v>
          </cell>
          <cell r="G19">
            <v>1637</v>
          </cell>
          <cell r="H19">
            <v>1745</v>
          </cell>
          <cell r="I19">
            <v>1618</v>
          </cell>
          <cell r="J19">
            <v>1745</v>
          </cell>
          <cell r="K19">
            <v>9</v>
          </cell>
        </row>
        <row r="20">
          <cell r="E20" t="str">
            <v>EKİN SARIGİL</v>
          </cell>
          <cell r="F20" t="str">
            <v>ANKARA</v>
          </cell>
          <cell r="G20">
            <v>755</v>
          </cell>
          <cell r="H20">
            <v>954</v>
          </cell>
          <cell r="I20">
            <v>1570</v>
          </cell>
          <cell r="J20">
            <v>1570</v>
          </cell>
          <cell r="K20">
            <v>7</v>
          </cell>
        </row>
        <row r="21">
          <cell r="E21" t="str">
            <v>DURU NAR NARÇİÇEK</v>
          </cell>
          <cell r="F21" t="str">
            <v>ANKARA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DNS</v>
          </cell>
          <cell r="K21" t="str">
            <v xml:space="preserve"> </v>
          </cell>
        </row>
        <row r="22">
          <cell r="E22" t="str">
            <v>İKRA AYTAN</v>
          </cell>
          <cell r="F22" t="str">
            <v>ANKARA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DNS</v>
          </cell>
          <cell r="K22" t="str">
            <v xml:space="preserve"> </v>
          </cell>
        </row>
        <row r="23">
          <cell r="E23" t="str">
            <v>AYŞE RÜVEYDA ÖZDEMİR</v>
          </cell>
          <cell r="F23" t="str">
            <v>KARAMAN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DNS</v>
          </cell>
          <cell r="K23" t="str">
            <v xml:space="preserve"> </v>
          </cell>
        </row>
        <row r="24">
          <cell r="E24" t="str">
            <v>AYŞE ZÜMRA ÖKSÜZ</v>
          </cell>
          <cell r="F24" t="str">
            <v>KARAMAN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DNS</v>
          </cell>
          <cell r="K24" t="str">
            <v xml:space="preserve"> </v>
          </cell>
        </row>
        <row r="25">
          <cell r="E25" t="str">
            <v>ŞÜHEDA SÜRMECİ</v>
          </cell>
          <cell r="F25" t="str">
            <v>KARAMAN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ZİŞAN HAKAN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/>
          </cell>
          <cell r="F27" t="str">
            <v/>
          </cell>
          <cell r="J27">
            <v>0</v>
          </cell>
          <cell r="K27" t="str">
            <v xml:space="preserve">    </v>
          </cell>
        </row>
        <row r="28">
          <cell r="E28" t="str">
            <v/>
          </cell>
          <cell r="F28" t="str">
            <v/>
          </cell>
          <cell r="J28">
            <v>0</v>
          </cell>
          <cell r="K28" t="str">
            <v xml:space="preserve">    </v>
          </cell>
        </row>
        <row r="29">
          <cell r="E29" t="str">
            <v/>
          </cell>
          <cell r="F29" t="str">
            <v/>
          </cell>
          <cell r="J29">
            <v>0</v>
          </cell>
          <cell r="K29" t="str">
            <v xml:space="preserve">    </v>
          </cell>
        </row>
        <row r="30">
          <cell r="E30" t="str">
            <v/>
          </cell>
          <cell r="F30" t="str">
            <v/>
          </cell>
          <cell r="J30">
            <v>0</v>
          </cell>
          <cell r="K30" t="str">
            <v xml:space="preserve">   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puan"/>
      <sheetName val="60m"/>
      <sheetName val="80m"/>
      <sheetName val="600m"/>
      <sheetName val="Uzun"/>
      <sheetName val="Yüksek"/>
      <sheetName val="fırlatma"/>
      <sheetName val="Genel Puan Tablosu"/>
      <sheetName val="2.Gün Start Listesi "/>
      <sheetName val="ALMANAK TOPLU SONU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 t="str">
            <v>AHMET AKİF ÖZTAŞYONAR</v>
          </cell>
          <cell r="E8" t="str">
            <v>ANKARA</v>
          </cell>
          <cell r="F8">
            <v>872</v>
          </cell>
          <cell r="G8">
            <v>71</v>
          </cell>
        </row>
        <row r="9">
          <cell r="D9" t="str">
            <v>SEYHAN TAYYAR</v>
          </cell>
          <cell r="E9" t="str">
            <v>KAYSERİ</v>
          </cell>
          <cell r="F9">
            <v>904</v>
          </cell>
          <cell r="G9">
            <v>65</v>
          </cell>
        </row>
        <row r="10">
          <cell r="D10" t="str">
            <v>MUHAMMET NASIH DOLMA</v>
          </cell>
          <cell r="E10" t="str">
            <v>KONYA</v>
          </cell>
          <cell r="F10">
            <v>916</v>
          </cell>
          <cell r="G10">
            <v>62</v>
          </cell>
        </row>
        <row r="11">
          <cell r="D11" t="str">
            <v>ALİ RIZA ALTINTAŞ</v>
          </cell>
          <cell r="E11" t="str">
            <v>ANKARA</v>
          </cell>
          <cell r="F11">
            <v>918</v>
          </cell>
          <cell r="G11">
            <v>62</v>
          </cell>
        </row>
        <row r="12">
          <cell r="D12" t="str">
            <v>YİGİT EFE UNLU</v>
          </cell>
          <cell r="E12" t="str">
            <v>ANKARA</v>
          </cell>
          <cell r="F12">
            <v>929</v>
          </cell>
          <cell r="G12">
            <v>60</v>
          </cell>
        </row>
        <row r="13">
          <cell r="D13" t="str">
            <v>MUHAMMED EREN ADACI</v>
          </cell>
          <cell r="E13" t="str">
            <v>ANKARA</v>
          </cell>
          <cell r="F13">
            <v>938</v>
          </cell>
          <cell r="G13">
            <v>58</v>
          </cell>
        </row>
        <row r="14">
          <cell r="D14" t="str">
            <v>MUZAFFER EFE ARSLANTEPE</v>
          </cell>
          <cell r="E14" t="str">
            <v>ANKARA</v>
          </cell>
          <cell r="F14">
            <v>960</v>
          </cell>
          <cell r="G14">
            <v>54</v>
          </cell>
        </row>
        <row r="15">
          <cell r="D15" t="str">
            <v>KAYRA EFE BAŞARAN</v>
          </cell>
          <cell r="E15" t="str">
            <v>ANKARA</v>
          </cell>
          <cell r="F15">
            <v>961</v>
          </cell>
          <cell r="G15">
            <v>53</v>
          </cell>
        </row>
        <row r="16">
          <cell r="D16" t="str">
            <v>MEHMET HÜSEYİN GÜNAL</v>
          </cell>
          <cell r="E16" t="str">
            <v>ANKARA</v>
          </cell>
          <cell r="F16">
            <v>964</v>
          </cell>
          <cell r="G16">
            <v>53</v>
          </cell>
        </row>
        <row r="17">
          <cell r="D17" t="str">
            <v>AHMET DEMİR</v>
          </cell>
          <cell r="E17" t="str">
            <v>KAYSERİ</v>
          </cell>
          <cell r="F17">
            <v>978</v>
          </cell>
          <cell r="G17">
            <v>50</v>
          </cell>
        </row>
        <row r="18">
          <cell r="D18" t="str">
            <v>EBUBEKİR İRİZ</v>
          </cell>
          <cell r="E18" t="str">
            <v>KAYSERİ</v>
          </cell>
          <cell r="F18">
            <v>979</v>
          </cell>
          <cell r="G18">
            <v>50</v>
          </cell>
        </row>
        <row r="19">
          <cell r="D19" t="str">
            <v>AHMET SAFA AKÇA</v>
          </cell>
          <cell r="E19" t="str">
            <v>KAYSERİ</v>
          </cell>
          <cell r="F19">
            <v>994</v>
          </cell>
          <cell r="G19">
            <v>47</v>
          </cell>
        </row>
        <row r="20">
          <cell r="D20" t="str">
            <v>METEHAN AKŞAHİN</v>
          </cell>
          <cell r="E20" t="str">
            <v>KAYSERİ</v>
          </cell>
          <cell r="F20">
            <v>996</v>
          </cell>
          <cell r="G20">
            <v>46</v>
          </cell>
        </row>
        <row r="21">
          <cell r="D21" t="str">
            <v>ÇAĞRI AKŞİT</v>
          </cell>
          <cell r="E21" t="str">
            <v>KAYSERİ</v>
          </cell>
          <cell r="F21">
            <v>1033</v>
          </cell>
          <cell r="G21">
            <v>39</v>
          </cell>
        </row>
        <row r="22">
          <cell r="D22" t="str">
            <v>EMİRHAN KIYICI</v>
          </cell>
          <cell r="E22" t="str">
            <v>KARAMAN</v>
          </cell>
          <cell r="F22" t="str">
            <v>DNS</v>
          </cell>
          <cell r="G22" t="str">
            <v xml:space="preserve"> </v>
          </cell>
        </row>
        <row r="23">
          <cell r="D23" t="str">
            <v>EYÜP ENSAR ERTAŞ</v>
          </cell>
          <cell r="E23" t="str">
            <v>KARAMAN</v>
          </cell>
          <cell r="F23" t="str">
            <v>DNS</v>
          </cell>
          <cell r="G23" t="str">
            <v xml:space="preserve"> </v>
          </cell>
        </row>
        <row r="24">
          <cell r="D24" t="str">
            <v>MUHAMMED TAHA YASAR</v>
          </cell>
          <cell r="E24" t="str">
            <v>KARAMAN</v>
          </cell>
          <cell r="F24" t="str">
            <v>DNS</v>
          </cell>
          <cell r="G24" t="str">
            <v xml:space="preserve"> </v>
          </cell>
        </row>
        <row r="25">
          <cell r="D25" t="str">
            <v>MUHAMMED KEREM AKKUŞ</v>
          </cell>
          <cell r="E25" t="str">
            <v>KARAMAN</v>
          </cell>
          <cell r="F25" t="str">
            <v>DNS</v>
          </cell>
          <cell r="G25" t="str">
            <v xml:space="preserve"> </v>
          </cell>
        </row>
        <row r="26">
          <cell r="D26" t="str">
            <v>YİĞİTCAN KIYICI</v>
          </cell>
          <cell r="E26" t="str">
            <v>KARAMAN</v>
          </cell>
          <cell r="F26" t="str">
            <v>DNS</v>
          </cell>
          <cell r="G26" t="str">
            <v xml:space="preserve">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5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5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5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5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4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3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 t="str">
            <v xml:space="preserve">    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6">
        <row r="8">
          <cell r="D8" t="str">
            <v>FURKAN KESER</v>
          </cell>
          <cell r="E8" t="str">
            <v>AKSARAY</v>
          </cell>
          <cell r="F8">
            <v>1318</v>
          </cell>
          <cell r="G8">
            <v>26</v>
          </cell>
        </row>
        <row r="9">
          <cell r="D9" t="str">
            <v>MURAT EFE KAYGUSUZ</v>
          </cell>
          <cell r="E9" t="str">
            <v>AKSARAY</v>
          </cell>
          <cell r="F9">
            <v>1322</v>
          </cell>
          <cell r="G9">
            <v>25</v>
          </cell>
        </row>
        <row r="10">
          <cell r="D10" t="str">
            <v>YUSUF EMİR SAVUR</v>
          </cell>
          <cell r="E10" t="str">
            <v>ADANA</v>
          </cell>
          <cell r="F10" t="str">
            <v>DNS</v>
          </cell>
          <cell r="G10" t="str">
            <v xml:space="preserve">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G40" t="str">
            <v xml:space="preserve">    </v>
          </cell>
        </row>
        <row r="41">
          <cell r="G41" t="str">
            <v xml:space="preserve">    </v>
          </cell>
        </row>
        <row r="42">
          <cell r="G42" t="str">
            <v xml:space="preserve">    </v>
          </cell>
        </row>
        <row r="43">
          <cell r="G43" t="str">
            <v xml:space="preserve">    </v>
          </cell>
        </row>
        <row r="44">
          <cell r="G44" t="str">
            <v xml:space="preserve">    </v>
          </cell>
        </row>
        <row r="45">
          <cell r="G45" t="str">
            <v xml:space="preserve">    </v>
          </cell>
        </row>
        <row r="46">
          <cell r="D46" t="str">
            <v>İREM ÇİVİT</v>
          </cell>
          <cell r="E46" t="str">
            <v>ISPARTA</v>
          </cell>
          <cell r="F46">
            <v>1291</v>
          </cell>
          <cell r="G46">
            <v>31</v>
          </cell>
        </row>
        <row r="47">
          <cell r="D47" t="str">
            <v>AYŞE KEREMOĞLU</v>
          </cell>
          <cell r="E47" t="str">
            <v>KIRIKKALE</v>
          </cell>
          <cell r="F47">
            <v>1296</v>
          </cell>
          <cell r="G47">
            <v>30</v>
          </cell>
          <cell r="H47" t="str">
            <v>Sekreter</v>
          </cell>
        </row>
        <row r="48">
          <cell r="D48" t="str">
            <v>GAMZE ERDOĞAN</v>
          </cell>
          <cell r="E48" t="str">
            <v>ISPARTA</v>
          </cell>
          <cell r="F48">
            <v>1301</v>
          </cell>
          <cell r="G48">
            <v>29</v>
          </cell>
        </row>
        <row r="49">
          <cell r="D49" t="str">
            <v>İREM TUZCU</v>
          </cell>
          <cell r="E49" t="str">
            <v>BİLECİK</v>
          </cell>
          <cell r="F49">
            <v>1308</v>
          </cell>
          <cell r="G49">
            <v>28</v>
          </cell>
        </row>
        <row r="50">
          <cell r="D50" t="str">
            <v>İREM KARAGÖZ</v>
          </cell>
          <cell r="E50" t="str">
            <v>SAMSUN</v>
          </cell>
          <cell r="F50">
            <v>1325</v>
          </cell>
          <cell r="G50">
            <v>25</v>
          </cell>
        </row>
        <row r="51">
          <cell r="D51" t="str">
            <v>SABRİYE BAŞÇI</v>
          </cell>
          <cell r="E51" t="str">
            <v>MARDİN</v>
          </cell>
          <cell r="F51">
            <v>1344</v>
          </cell>
          <cell r="G51">
            <v>21</v>
          </cell>
        </row>
        <row r="52">
          <cell r="D52" t="str">
            <v>BAHAR İÇEN</v>
          </cell>
          <cell r="E52" t="str">
            <v>BİLECİK</v>
          </cell>
          <cell r="F52">
            <v>1443</v>
          </cell>
          <cell r="G52">
            <v>12</v>
          </cell>
        </row>
        <row r="53">
          <cell r="D53" t="str">
            <v>GAMZE NUR ELİTOK</v>
          </cell>
          <cell r="E53" t="str">
            <v>KIRIKKALE</v>
          </cell>
          <cell r="F53" t="str">
            <v>DNS</v>
          </cell>
          <cell r="G53" t="str">
            <v xml:space="preserve"> </v>
          </cell>
        </row>
        <row r="54">
          <cell r="D54" t="str">
            <v>MERYEM TİDİM</v>
          </cell>
          <cell r="E54" t="str">
            <v>KAYSERİ</v>
          </cell>
          <cell r="F54" t="str">
            <v>DQ</v>
          </cell>
          <cell r="G54" t="str">
            <v xml:space="preserve"> </v>
          </cell>
        </row>
        <row r="55">
          <cell r="G55" t="str">
            <v xml:space="preserve">    </v>
          </cell>
        </row>
        <row r="56">
          <cell r="E56" t="str">
            <v>Baş Hakem</v>
          </cell>
          <cell r="F56" t="str">
            <v>Lider</v>
          </cell>
          <cell r="H56" t="str">
            <v>Sekreter</v>
          </cell>
        </row>
        <row r="58">
          <cell r="D58" t="str">
            <v>TUĞÇE ÜSTER</v>
          </cell>
        </row>
        <row r="61">
          <cell r="D61" t="str">
            <v>YAĞMUR YILDIZ</v>
          </cell>
        </row>
        <row r="64">
          <cell r="D64" t="str">
            <v>MERVE KURTOĞLU</v>
          </cell>
        </row>
        <row r="67">
          <cell r="D67" t="str">
            <v>LEYLA IŞIK</v>
          </cell>
        </row>
        <row r="69">
          <cell r="D69" t="str">
            <v>PELİNSU ŞAHİN</v>
          </cell>
        </row>
        <row r="70">
          <cell r="D70" t="str">
            <v>HATİCE ÖZBALCI</v>
          </cell>
        </row>
        <row r="71">
          <cell r="D71" t="str">
            <v>HACER GENÇOĞLU</v>
          </cell>
        </row>
        <row r="74">
          <cell r="D74" t="str">
            <v>KARYA ÜZER</v>
          </cell>
        </row>
        <row r="75">
          <cell r="D75" t="str">
            <v>TUĞBA ÖZAYDIN</v>
          </cell>
        </row>
        <row r="78">
          <cell r="D78" t="str">
            <v>HİDAYET YATAĞAN</v>
          </cell>
        </row>
        <row r="79">
          <cell r="D79" t="str">
            <v>ZEYNEP SUDE ÇODUR</v>
          </cell>
        </row>
        <row r="81">
          <cell r="D81" t="str">
            <v>ŞEVVAL NİĞDELİOĞLU</v>
          </cell>
        </row>
        <row r="83">
          <cell r="D83" t="str">
            <v>CEREN ÖYKÜ KIZILDERE</v>
          </cell>
        </row>
        <row r="85">
          <cell r="D85" t="str">
            <v>SUDENAZ KÜTÜK</v>
          </cell>
        </row>
        <row r="94">
          <cell r="D94" t="str">
            <v>İLAYDA AYRANCI</v>
          </cell>
        </row>
        <row r="98">
          <cell r="D98" t="str">
            <v>MERYEM NUR SEÇKİN</v>
          </cell>
        </row>
        <row r="114">
          <cell r="D114" t="str">
            <v>DAMLA DÜŞMEZ</v>
          </cell>
        </row>
      </sheetData>
      <sheetData sheetId="7">
        <row r="8">
          <cell r="D8" t="str">
            <v>MEHMET METEHAN ASLAN</v>
          </cell>
          <cell r="E8" t="str">
            <v>AKSARAY</v>
          </cell>
          <cell r="F8">
            <v>22045</v>
          </cell>
          <cell r="G8">
            <v>2</v>
          </cell>
        </row>
        <row r="9">
          <cell r="G9" t="str">
            <v xml:space="preserve">    </v>
          </cell>
        </row>
        <row r="10">
          <cell r="G10" t="str">
            <v xml:space="preserve">    </v>
          </cell>
        </row>
        <row r="11">
          <cell r="G11" t="str">
            <v xml:space="preserve">    </v>
          </cell>
        </row>
        <row r="12">
          <cell r="G12" t="str">
            <v xml:space="preserve">    </v>
          </cell>
        </row>
        <row r="13">
          <cell r="G13" t="str">
            <v xml:space="preserve">    </v>
          </cell>
        </row>
        <row r="14">
          <cell r="G14" t="str">
            <v xml:space="preserve">    </v>
          </cell>
        </row>
        <row r="15">
          <cell r="G15" t="str">
            <v xml:space="preserve">    </v>
          </cell>
        </row>
        <row r="16">
          <cell r="G16" t="str">
            <v xml:space="preserve">    </v>
          </cell>
        </row>
        <row r="17">
          <cell r="G17" t="str">
            <v xml:space="preserve">    </v>
          </cell>
        </row>
        <row r="18">
          <cell r="G18" t="str">
            <v xml:space="preserve">    </v>
          </cell>
        </row>
        <row r="19">
          <cell r="G19" t="str">
            <v xml:space="preserve">    </v>
          </cell>
        </row>
        <row r="20">
          <cell r="G20" t="str">
            <v xml:space="preserve">    </v>
          </cell>
        </row>
        <row r="21">
          <cell r="G21" t="str">
            <v xml:space="preserve">    </v>
          </cell>
        </row>
        <row r="22">
          <cell r="G22" t="str">
            <v xml:space="preserve">    </v>
          </cell>
        </row>
        <row r="23">
          <cell r="G23" t="str">
            <v xml:space="preserve">    </v>
          </cell>
        </row>
        <row r="24">
          <cell r="G24" t="str">
            <v xml:space="preserve">    </v>
          </cell>
        </row>
        <row r="25">
          <cell r="G25" t="str">
            <v xml:space="preserve">    </v>
          </cell>
        </row>
        <row r="26">
          <cell r="G26" t="str">
            <v xml:space="preserve">    </v>
          </cell>
        </row>
        <row r="27">
          <cell r="G27" t="str">
            <v xml:space="preserve">    </v>
          </cell>
        </row>
        <row r="28">
          <cell r="G28" t="str">
            <v xml:space="preserve">    </v>
          </cell>
        </row>
        <row r="29">
          <cell r="G29" t="str">
            <v xml:space="preserve">    </v>
          </cell>
        </row>
        <row r="30">
          <cell r="G30" t="str">
            <v xml:space="preserve">    </v>
          </cell>
        </row>
        <row r="31">
          <cell r="G31" t="str">
            <v xml:space="preserve">    </v>
          </cell>
        </row>
        <row r="32">
          <cell r="G32" t="str">
            <v xml:space="preserve">    </v>
          </cell>
        </row>
        <row r="33">
          <cell r="G33" t="str">
            <v xml:space="preserve">    </v>
          </cell>
        </row>
        <row r="34">
          <cell r="G34" t="str">
            <v xml:space="preserve">    </v>
          </cell>
        </row>
        <row r="35">
          <cell r="G35" t="str">
            <v xml:space="preserve">    </v>
          </cell>
        </row>
        <row r="36">
          <cell r="G36" t="str">
            <v xml:space="preserve">    </v>
          </cell>
        </row>
        <row r="37">
          <cell r="G37" t="str">
            <v xml:space="preserve">    </v>
          </cell>
        </row>
        <row r="38">
          <cell r="G38" t="str">
            <v xml:space="preserve">    </v>
          </cell>
        </row>
        <row r="39">
          <cell r="G39" t="str">
            <v xml:space="preserve">    </v>
          </cell>
        </row>
        <row r="40">
          <cell r="E40" t="str">
            <v>Baş Hakem</v>
          </cell>
          <cell r="F40" t="str">
            <v>Lider</v>
          </cell>
        </row>
        <row r="46">
          <cell r="D46" t="str">
            <v>YAĞMUR BOZDAĞ</v>
          </cell>
        </row>
        <row r="47">
          <cell r="D47" t="str">
            <v>SİMAY ÖZÇİFTÇİ</v>
          </cell>
        </row>
        <row r="48">
          <cell r="D48" t="str">
            <v>EMİNE NUR GÜVEN</v>
          </cell>
        </row>
        <row r="49">
          <cell r="D49" t="str">
            <v>ÖZNUR DEĞİRMENCİ</v>
          </cell>
        </row>
        <row r="50">
          <cell r="D50" t="str">
            <v>İREMNUR ÇELİK</v>
          </cell>
        </row>
        <row r="51">
          <cell r="D51" t="str">
            <v>ASYA KÖK</v>
          </cell>
        </row>
        <row r="52">
          <cell r="D52" t="str">
            <v>MERYEM TİDİM</v>
          </cell>
        </row>
        <row r="53">
          <cell r="D53" t="str">
            <v>NURSENA DERİN</v>
          </cell>
        </row>
        <row r="54">
          <cell r="D54" t="str">
            <v>RAVZA NUR YAZICI</v>
          </cell>
        </row>
        <row r="55">
          <cell r="D55" t="str">
            <v>ŞEYDA YILANCI</v>
          </cell>
        </row>
        <row r="56">
          <cell r="D56" t="str">
            <v>BEYZA KUŞÇU</v>
          </cell>
        </row>
        <row r="57">
          <cell r="D57" t="str">
            <v>BEYZA KARA</v>
          </cell>
        </row>
        <row r="58">
          <cell r="D58" t="str">
            <v>EBRU YAMAN</v>
          </cell>
        </row>
        <row r="59">
          <cell r="D59" t="str">
            <v>EDANUR ŞİMŞEK</v>
          </cell>
        </row>
        <row r="60">
          <cell r="D60" t="str">
            <v>BERİVAN ÖZTÜRK</v>
          </cell>
        </row>
        <row r="61">
          <cell r="D61" t="str">
            <v>GİZEM SAKİN</v>
          </cell>
        </row>
        <row r="62">
          <cell r="D62" t="str">
            <v>ZEYNEP KÜÇÜK</v>
          </cell>
        </row>
        <row r="63">
          <cell r="D63" t="str">
            <v>ZÜMRE NAZ DEMİR</v>
          </cell>
        </row>
        <row r="64">
          <cell r="D64" t="str">
            <v>SEVİLAY SALDIRAN</v>
          </cell>
        </row>
        <row r="65">
          <cell r="D65" t="str">
            <v>TUĞÇE ARSLANER</v>
          </cell>
        </row>
        <row r="66">
          <cell r="D66" t="str">
            <v>NİLAY MERT</v>
          </cell>
        </row>
        <row r="67">
          <cell r="D67" t="str">
            <v>NURGUL UÇKUN</v>
          </cell>
        </row>
        <row r="68">
          <cell r="D68" t="str">
            <v>SEVDENUR KARAGÜL</v>
          </cell>
        </row>
        <row r="69">
          <cell r="D69" t="str">
            <v>BEYZA HOŞNAR</v>
          </cell>
        </row>
        <row r="70">
          <cell r="D70" t="str">
            <v>İREM KARAGÖZ</v>
          </cell>
        </row>
        <row r="71">
          <cell r="D71" t="str">
            <v>İREM ÇİVİT</v>
          </cell>
        </row>
        <row r="72">
          <cell r="D72" t="str">
            <v>ALTUN ARLI</v>
          </cell>
        </row>
        <row r="73">
          <cell r="D73" t="str">
            <v>MELİKE HÖKE</v>
          </cell>
        </row>
        <row r="74">
          <cell r="D74" t="str">
            <v>AYŞE KEREMOĞLU</v>
          </cell>
        </row>
        <row r="75">
          <cell r="D75" t="str">
            <v>GAMZE NUR ELİTOK</v>
          </cell>
        </row>
        <row r="76">
          <cell r="D76" t="str">
            <v>GÜLASLI ŞAHİN</v>
          </cell>
        </row>
        <row r="77">
          <cell r="D77" t="str">
            <v>TANLA DAMLA KURTTEKİN</v>
          </cell>
        </row>
        <row r="78">
          <cell r="D78" t="str">
            <v>SELMA DAVULCU</v>
          </cell>
        </row>
        <row r="79">
          <cell r="D79" t="str">
            <v>SENA GÜMÜŞ</v>
          </cell>
        </row>
        <row r="80">
          <cell r="D80" t="str">
            <v>İREM TUZCU</v>
          </cell>
        </row>
        <row r="81">
          <cell r="D81" t="str">
            <v>AYÇA ÇUBUKÇU</v>
          </cell>
        </row>
        <row r="82">
          <cell r="D82" t="str">
            <v>BAHAR İÇEN</v>
          </cell>
        </row>
        <row r="83">
          <cell r="D83" t="str">
            <v>ELİF CAN</v>
          </cell>
        </row>
        <row r="84">
          <cell r="D84" t="str">
            <v>MELİKE ALÇIN</v>
          </cell>
        </row>
        <row r="85">
          <cell r="D85" t="str">
            <v>BERİVAN ATAŞ</v>
          </cell>
        </row>
        <row r="86">
          <cell r="D86" t="str">
            <v>MELDA DOĞAN</v>
          </cell>
        </row>
        <row r="87">
          <cell r="D87" t="str">
            <v>BUSE KIRBUĞA</v>
          </cell>
        </row>
        <row r="88">
          <cell r="D88" t="str">
            <v>SABRİYE BAŞÇI</v>
          </cell>
        </row>
        <row r="89">
          <cell r="D89" t="str">
            <v>NAZAR YILMAZ</v>
          </cell>
        </row>
        <row r="90">
          <cell r="D90" t="str">
            <v>MELEK NUR ÜNVERİN</v>
          </cell>
        </row>
        <row r="91">
          <cell r="D91" t="str">
            <v>ZEYNEP AKÇA</v>
          </cell>
        </row>
        <row r="92">
          <cell r="D92" t="str">
            <v>KARYA ÜZER</v>
          </cell>
        </row>
        <row r="93">
          <cell r="D93" t="str">
            <v>PELİNSU ŞAHİN</v>
          </cell>
        </row>
        <row r="94">
          <cell r="D94" t="str">
            <v>MERVE KURTOĞLU</v>
          </cell>
        </row>
        <row r="95">
          <cell r="D95" t="str">
            <v>SUDENAZ KÜTÜK</v>
          </cell>
        </row>
        <row r="96">
          <cell r="D96" t="str">
            <v>HİDAYET YATAĞAN</v>
          </cell>
        </row>
      </sheetData>
      <sheetData sheetId="8">
        <row r="8">
          <cell r="E8" t="str">
            <v>ALİ RIZA ALTINTAŞ</v>
          </cell>
          <cell r="F8" t="str">
            <v>ANKARA</v>
          </cell>
          <cell r="G8">
            <v>484</v>
          </cell>
          <cell r="H8">
            <v>405</v>
          </cell>
          <cell r="I8">
            <v>396</v>
          </cell>
          <cell r="J8">
            <v>484</v>
          </cell>
          <cell r="K8">
            <v>61</v>
          </cell>
        </row>
        <row r="9">
          <cell r="E9" t="str">
            <v>AHMET AKİF ÖZTAŞYONAR</v>
          </cell>
          <cell r="F9" t="str">
            <v>ANKARA</v>
          </cell>
          <cell r="G9">
            <v>420</v>
          </cell>
          <cell r="H9">
            <v>437</v>
          </cell>
          <cell r="I9">
            <v>439</v>
          </cell>
          <cell r="J9">
            <v>439</v>
          </cell>
          <cell r="K9">
            <v>49</v>
          </cell>
        </row>
        <row r="10">
          <cell r="E10" t="str">
            <v>MUHAMMET NASIH DOLMA</v>
          </cell>
          <cell r="F10" t="str">
            <v>KONYA</v>
          </cell>
          <cell r="G10">
            <v>418</v>
          </cell>
          <cell r="H10">
            <v>414</v>
          </cell>
          <cell r="I10">
            <v>392</v>
          </cell>
          <cell r="J10">
            <v>418</v>
          </cell>
          <cell r="K10">
            <v>44</v>
          </cell>
        </row>
        <row r="11">
          <cell r="E11" t="str">
            <v>MUHAMMED EREN ADACI</v>
          </cell>
          <cell r="F11" t="str">
            <v>ANKARA</v>
          </cell>
          <cell r="G11">
            <v>393</v>
          </cell>
          <cell r="H11">
            <v>381</v>
          </cell>
          <cell r="I11">
            <v>392</v>
          </cell>
          <cell r="J11">
            <v>393</v>
          </cell>
          <cell r="K11">
            <v>38</v>
          </cell>
        </row>
        <row r="12">
          <cell r="E12" t="str">
            <v>YİGİT EFE UNLU</v>
          </cell>
          <cell r="F12" t="str">
            <v>ANKARA</v>
          </cell>
          <cell r="G12">
            <v>378</v>
          </cell>
          <cell r="H12">
            <v>393</v>
          </cell>
          <cell r="I12">
            <v>380</v>
          </cell>
          <cell r="J12">
            <v>393</v>
          </cell>
          <cell r="K12">
            <v>38</v>
          </cell>
        </row>
        <row r="13">
          <cell r="E13" t="str">
            <v>MURAT EFE KAYGUSUZ</v>
          </cell>
          <cell r="F13" t="str">
            <v>AKSARAY</v>
          </cell>
          <cell r="G13">
            <v>370</v>
          </cell>
          <cell r="H13">
            <v>353</v>
          </cell>
          <cell r="I13">
            <v>386</v>
          </cell>
          <cell r="J13">
            <v>386</v>
          </cell>
          <cell r="K13">
            <v>37</v>
          </cell>
        </row>
        <row r="14">
          <cell r="E14" t="str">
            <v>FURKAN KESER</v>
          </cell>
          <cell r="F14" t="str">
            <v>AKSARAY</v>
          </cell>
          <cell r="G14">
            <v>381</v>
          </cell>
          <cell r="H14">
            <v>383</v>
          </cell>
          <cell r="I14">
            <v>380</v>
          </cell>
          <cell r="J14">
            <v>383</v>
          </cell>
          <cell r="K14">
            <v>36</v>
          </cell>
        </row>
        <row r="15">
          <cell r="E15" t="str">
            <v>MUZAFFER EFE ARSLANTEPE</v>
          </cell>
          <cell r="F15" t="str">
            <v>ANKARA</v>
          </cell>
          <cell r="G15">
            <v>334</v>
          </cell>
          <cell r="H15">
            <v>378</v>
          </cell>
          <cell r="I15">
            <v>358</v>
          </cell>
          <cell r="J15">
            <v>378</v>
          </cell>
          <cell r="K15">
            <v>35</v>
          </cell>
        </row>
        <row r="16">
          <cell r="E16" t="str">
            <v>EBUBEKİR İRİZ</v>
          </cell>
          <cell r="F16" t="str">
            <v>KAYSERİ</v>
          </cell>
          <cell r="G16" t="str">
            <v>X</v>
          </cell>
          <cell r="H16">
            <v>376</v>
          </cell>
          <cell r="I16" t="str">
            <v>X</v>
          </cell>
          <cell r="J16">
            <v>376</v>
          </cell>
          <cell r="K16">
            <v>35</v>
          </cell>
        </row>
        <row r="17">
          <cell r="E17" t="str">
            <v>SEYHAN TAYYAR</v>
          </cell>
          <cell r="F17" t="str">
            <v>KAYSERİ</v>
          </cell>
          <cell r="G17">
            <v>339</v>
          </cell>
          <cell r="H17">
            <v>363</v>
          </cell>
          <cell r="I17">
            <v>376</v>
          </cell>
          <cell r="J17">
            <v>376</v>
          </cell>
          <cell r="K17">
            <v>35</v>
          </cell>
        </row>
        <row r="18">
          <cell r="E18" t="str">
            <v>KAYRA EFE BAŞARAN</v>
          </cell>
          <cell r="F18" t="str">
            <v>ANKARA</v>
          </cell>
          <cell r="G18">
            <v>355</v>
          </cell>
          <cell r="H18">
            <v>361</v>
          </cell>
          <cell r="I18">
            <v>345</v>
          </cell>
          <cell r="J18">
            <v>361</v>
          </cell>
          <cell r="K18">
            <v>32</v>
          </cell>
        </row>
        <row r="19">
          <cell r="E19" t="str">
            <v>AHMET DEMİR</v>
          </cell>
          <cell r="F19" t="str">
            <v>KAYSERİ</v>
          </cell>
          <cell r="G19">
            <v>359</v>
          </cell>
          <cell r="H19">
            <v>342</v>
          </cell>
          <cell r="I19" t="str">
            <v>X</v>
          </cell>
          <cell r="J19">
            <v>359</v>
          </cell>
          <cell r="K19">
            <v>31</v>
          </cell>
        </row>
        <row r="20">
          <cell r="E20" t="str">
            <v>AHMET SAFA AKÇA</v>
          </cell>
          <cell r="F20" t="str">
            <v>KAYSERİ</v>
          </cell>
          <cell r="G20">
            <v>344</v>
          </cell>
          <cell r="H20">
            <v>349</v>
          </cell>
          <cell r="I20">
            <v>340</v>
          </cell>
          <cell r="J20">
            <v>349</v>
          </cell>
          <cell r="K20">
            <v>29</v>
          </cell>
        </row>
        <row r="21">
          <cell r="E21" t="str">
            <v>METEHAN AKŞAHİN</v>
          </cell>
          <cell r="F21" t="str">
            <v>KAYSERİ</v>
          </cell>
          <cell r="G21">
            <v>325</v>
          </cell>
          <cell r="H21">
            <v>339</v>
          </cell>
          <cell r="I21">
            <v>319</v>
          </cell>
          <cell r="J21">
            <v>339</v>
          </cell>
          <cell r="K21">
            <v>28</v>
          </cell>
        </row>
        <row r="22">
          <cell r="E22" t="str">
            <v>MEHMET METEHAN ASLAN</v>
          </cell>
          <cell r="F22" t="str">
            <v>AKSARAY</v>
          </cell>
          <cell r="G22">
            <v>310</v>
          </cell>
          <cell r="H22">
            <v>313</v>
          </cell>
          <cell r="I22">
            <v>296</v>
          </cell>
          <cell r="J22">
            <v>313</v>
          </cell>
          <cell r="K22">
            <v>23</v>
          </cell>
        </row>
        <row r="23">
          <cell r="E23" t="str">
            <v>MEHMET HÜSEYİN GÜNAL</v>
          </cell>
          <cell r="F23" t="str">
            <v>ANKARA</v>
          </cell>
          <cell r="G23">
            <v>303</v>
          </cell>
          <cell r="H23">
            <v>285</v>
          </cell>
          <cell r="I23">
            <v>306</v>
          </cell>
          <cell r="J23">
            <v>306</v>
          </cell>
          <cell r="K23">
            <v>22</v>
          </cell>
        </row>
        <row r="24">
          <cell r="E24" t="str">
            <v>ÇAĞRI AKŞİT</v>
          </cell>
          <cell r="F24" t="str">
            <v>KAYSERİ</v>
          </cell>
          <cell r="G24">
            <v>302</v>
          </cell>
          <cell r="H24">
            <v>279</v>
          </cell>
          <cell r="I24" t="str">
            <v>X</v>
          </cell>
          <cell r="J24">
            <v>302</v>
          </cell>
          <cell r="K24">
            <v>22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>Baş Hakem</v>
          </cell>
          <cell r="F43" t="str">
            <v>Lider</v>
          </cell>
          <cell r="G43" t="str">
            <v>Sekreter</v>
          </cell>
          <cell r="J43" t="str">
            <v>Hakem</v>
          </cell>
        </row>
      </sheetData>
      <sheetData sheetId="9">
        <row r="8">
          <cell r="E8" t="str">
            <v/>
          </cell>
          <cell r="F8" t="str">
            <v/>
          </cell>
          <cell r="BP8" t="str">
            <v xml:space="preserve">    </v>
          </cell>
        </row>
        <row r="9">
          <cell r="E9" t="str">
            <v/>
          </cell>
          <cell r="F9" t="str">
            <v/>
          </cell>
          <cell r="BP9" t="str">
            <v xml:space="preserve">    </v>
          </cell>
        </row>
        <row r="10">
          <cell r="E10" t="str">
            <v/>
          </cell>
          <cell r="F10" t="str">
            <v/>
          </cell>
          <cell r="BP10" t="str">
            <v xml:space="preserve">    </v>
          </cell>
        </row>
        <row r="11">
          <cell r="E11" t="str">
            <v/>
          </cell>
          <cell r="F11" t="str">
            <v/>
          </cell>
          <cell r="BP11" t="str">
            <v xml:space="preserve">    </v>
          </cell>
        </row>
        <row r="12">
          <cell r="E12" t="str">
            <v/>
          </cell>
          <cell r="F12" t="str">
            <v/>
          </cell>
          <cell r="BP12" t="str">
            <v xml:space="preserve">    </v>
          </cell>
        </row>
        <row r="13">
          <cell r="E13" t="str">
            <v/>
          </cell>
          <cell r="F13" t="str">
            <v/>
          </cell>
          <cell r="BP13" t="str">
            <v xml:space="preserve">    </v>
          </cell>
        </row>
        <row r="14">
          <cell r="E14" t="str">
            <v/>
          </cell>
          <cell r="F14" t="str">
            <v/>
          </cell>
          <cell r="BP14" t="str">
            <v xml:space="preserve">    </v>
          </cell>
        </row>
        <row r="15">
          <cell r="E15" t="str">
            <v/>
          </cell>
          <cell r="F15" t="str">
            <v/>
          </cell>
          <cell r="BP15" t="str">
            <v xml:space="preserve">    </v>
          </cell>
        </row>
        <row r="16">
          <cell r="E16" t="str">
            <v/>
          </cell>
          <cell r="F16" t="str">
            <v/>
          </cell>
          <cell r="BP16" t="str">
            <v xml:space="preserve">    </v>
          </cell>
        </row>
        <row r="17">
          <cell r="E17" t="str">
            <v/>
          </cell>
          <cell r="F17" t="str">
            <v/>
          </cell>
          <cell r="BP17" t="str">
            <v xml:space="preserve">    </v>
          </cell>
        </row>
        <row r="18">
          <cell r="E18" t="str">
            <v/>
          </cell>
          <cell r="F18" t="str">
            <v/>
          </cell>
          <cell r="BP18" t="str">
            <v xml:space="preserve">    </v>
          </cell>
        </row>
        <row r="19">
          <cell r="E19" t="str">
            <v/>
          </cell>
          <cell r="F19" t="str">
            <v/>
          </cell>
          <cell r="BP19" t="str">
            <v xml:space="preserve">    </v>
          </cell>
        </row>
        <row r="20">
          <cell r="E20" t="str">
            <v/>
          </cell>
          <cell r="F20" t="str">
            <v/>
          </cell>
          <cell r="BP20" t="str">
            <v xml:space="preserve">    </v>
          </cell>
        </row>
        <row r="21">
          <cell r="E21" t="str">
            <v/>
          </cell>
          <cell r="F21" t="str">
            <v/>
          </cell>
          <cell r="BP21" t="str">
            <v xml:space="preserve">    </v>
          </cell>
        </row>
        <row r="22">
          <cell r="E22" t="str">
            <v/>
          </cell>
          <cell r="F22" t="str">
            <v/>
          </cell>
          <cell r="BP22" t="str">
            <v xml:space="preserve">    </v>
          </cell>
        </row>
        <row r="23">
          <cell r="E23" t="str">
            <v/>
          </cell>
          <cell r="F23" t="str">
            <v/>
          </cell>
          <cell r="BP23" t="str">
            <v xml:space="preserve">    </v>
          </cell>
        </row>
        <row r="24">
          <cell r="E24" t="str">
            <v/>
          </cell>
          <cell r="F24" t="str">
            <v/>
          </cell>
          <cell r="BP24" t="str">
            <v xml:space="preserve">    </v>
          </cell>
        </row>
        <row r="25">
          <cell r="E25" t="str">
            <v/>
          </cell>
          <cell r="F25" t="str">
            <v/>
          </cell>
          <cell r="BP25" t="str">
            <v xml:space="preserve">    </v>
          </cell>
        </row>
        <row r="26">
          <cell r="E26" t="str">
            <v/>
          </cell>
          <cell r="F26" t="str">
            <v/>
          </cell>
          <cell r="BP26" t="str">
            <v xml:space="preserve">    </v>
          </cell>
        </row>
        <row r="27">
          <cell r="E27" t="str">
            <v/>
          </cell>
          <cell r="F27" t="str">
            <v/>
          </cell>
          <cell r="BP27" t="str">
            <v xml:space="preserve">    </v>
          </cell>
        </row>
        <row r="28">
          <cell r="E28" t="str">
            <v/>
          </cell>
          <cell r="F28" t="str">
            <v/>
          </cell>
          <cell r="BP28" t="str">
            <v xml:space="preserve">    </v>
          </cell>
        </row>
        <row r="29">
          <cell r="E29" t="str">
            <v/>
          </cell>
          <cell r="F29" t="str">
            <v/>
          </cell>
          <cell r="BP29" t="str">
            <v xml:space="preserve">    </v>
          </cell>
        </row>
        <row r="30">
          <cell r="E30" t="str">
            <v/>
          </cell>
          <cell r="F30" t="str">
            <v/>
          </cell>
          <cell r="BP30" t="str">
            <v xml:space="preserve">    </v>
          </cell>
        </row>
        <row r="31">
          <cell r="E31" t="str">
            <v/>
          </cell>
          <cell r="F31" t="str">
            <v/>
          </cell>
          <cell r="BP31" t="str">
            <v xml:space="preserve">    </v>
          </cell>
        </row>
        <row r="32">
          <cell r="E32" t="str">
            <v/>
          </cell>
          <cell r="F32" t="str">
            <v/>
          </cell>
          <cell r="BP32" t="str">
            <v xml:space="preserve">    </v>
          </cell>
        </row>
        <row r="34">
          <cell r="F34" t="str">
            <v>Baş Hakem</v>
          </cell>
          <cell r="J34" t="str">
            <v>Lider</v>
          </cell>
          <cell r="S34" t="str">
            <v>Sekreter</v>
          </cell>
          <cell r="BO34" t="str">
            <v>Hakem</v>
          </cell>
        </row>
        <row r="38">
          <cell r="E38" t="str">
            <v>MERVE DURAK</v>
          </cell>
        </row>
        <row r="39">
          <cell r="E39" t="str">
            <v>ZÜLHA ARMUTCU</v>
          </cell>
        </row>
        <row r="40">
          <cell r="E40" t="str">
            <v>ELİF POLAT</v>
          </cell>
        </row>
        <row r="41">
          <cell r="E41" t="str">
            <v>EBRAR ESLEM ÇETİN</v>
          </cell>
        </row>
        <row r="42">
          <cell r="E42" t="str">
            <v>BİLGE GÜR</v>
          </cell>
        </row>
        <row r="43">
          <cell r="E43" t="str">
            <v>ÖZNUR ÖZKUZUGÜDENLİ</v>
          </cell>
        </row>
        <row r="44">
          <cell r="E44" t="str">
            <v>İREM GÖKÇE ATASAYAR</v>
          </cell>
        </row>
        <row r="45">
          <cell r="E45" t="str">
            <v>ZUHAL ÜRKER</v>
          </cell>
        </row>
        <row r="46">
          <cell r="E46" t="str">
            <v>ALEYNA DALBOY</v>
          </cell>
        </row>
        <row r="47">
          <cell r="E47" t="str">
            <v>ÖZLEM BECEREK</v>
          </cell>
        </row>
        <row r="48">
          <cell r="E48" t="str">
            <v xml:space="preserve"> </v>
          </cell>
        </row>
        <row r="49">
          <cell r="E49" t="str">
            <v>AYBÜKE MACİT</v>
          </cell>
        </row>
        <row r="50">
          <cell r="E50" t="str">
            <v>ESLEM ÖZCAN</v>
          </cell>
        </row>
        <row r="51">
          <cell r="E51" t="str">
            <v>HATİCE ÖZCAN</v>
          </cell>
        </row>
        <row r="52">
          <cell r="E52" t="str">
            <v>HAYRİYE NUR ARI</v>
          </cell>
        </row>
        <row r="53">
          <cell r="E53" t="str">
            <v>DOĞA ULAMAN</v>
          </cell>
        </row>
        <row r="54">
          <cell r="E54" t="str">
            <v xml:space="preserve"> </v>
          </cell>
        </row>
        <row r="55">
          <cell r="E55" t="str">
            <v>MERİÇ SEREZLİ</v>
          </cell>
        </row>
        <row r="56">
          <cell r="E56" t="str">
            <v>BEYZA KARAMAN</v>
          </cell>
        </row>
        <row r="57">
          <cell r="E57" t="str">
            <v xml:space="preserve"> </v>
          </cell>
        </row>
        <row r="58">
          <cell r="E58" t="str">
            <v>PINAR ÇALMAŞUR</v>
          </cell>
        </row>
        <row r="59">
          <cell r="E59" t="str">
            <v>DUYGU YAVAŞ</v>
          </cell>
        </row>
        <row r="60">
          <cell r="E60" t="str">
            <v>AYŞE MELİKE YILMAZ</v>
          </cell>
        </row>
        <row r="61">
          <cell r="E61" t="str">
            <v>DUYGUNUR BOZAK</v>
          </cell>
        </row>
        <row r="62">
          <cell r="E62" t="str">
            <v>HÜLYA BALAMİR</v>
          </cell>
        </row>
        <row r="63">
          <cell r="E63" t="str">
            <v>TÜLİN BİLGE</v>
          </cell>
        </row>
        <row r="64">
          <cell r="E64" t="str">
            <v>ALEYNA ÜRETEN</v>
          </cell>
        </row>
        <row r="65">
          <cell r="E65" t="str">
            <v>NİSA NUR GÜRBÜZ</v>
          </cell>
        </row>
        <row r="66">
          <cell r="E66" t="str">
            <v>DOĞA SEVER</v>
          </cell>
        </row>
        <row r="67">
          <cell r="E67" t="str">
            <v>DİLAY ŞENER</v>
          </cell>
        </row>
        <row r="68">
          <cell r="E68" t="str">
            <v>ÖZLEM BAŞARAN</v>
          </cell>
        </row>
        <row r="69">
          <cell r="E69" t="str">
            <v xml:space="preserve">BEYZANUR AKMAN </v>
          </cell>
        </row>
        <row r="70">
          <cell r="E70" t="str">
            <v xml:space="preserve"> </v>
          </cell>
        </row>
        <row r="71">
          <cell r="E71" t="str">
            <v>HANDE BÜYÜKGÜZEL</v>
          </cell>
        </row>
        <row r="72">
          <cell r="E72" t="str">
            <v>BEGÜM KILIÇ</v>
          </cell>
        </row>
        <row r="73">
          <cell r="E73" t="str">
            <v>NİHAL ÖZGÜL</v>
          </cell>
        </row>
        <row r="74">
          <cell r="E74" t="str">
            <v>BURCU ÖZ</v>
          </cell>
        </row>
        <row r="75">
          <cell r="E75" t="str">
            <v>EDA YILMAZ</v>
          </cell>
        </row>
        <row r="76">
          <cell r="E76" t="str">
            <v xml:space="preserve"> </v>
          </cell>
        </row>
        <row r="77">
          <cell r="E77" t="str">
            <v>SEMANUR SAYGISIZ</v>
          </cell>
        </row>
        <row r="78">
          <cell r="E78" t="str">
            <v xml:space="preserve"> </v>
          </cell>
        </row>
        <row r="79">
          <cell r="E79" t="str">
            <v>EDANUR YAVUZ</v>
          </cell>
        </row>
        <row r="80">
          <cell r="E80" t="str">
            <v>ALEYNA KILIÇ</v>
          </cell>
        </row>
        <row r="81">
          <cell r="E81" t="str">
            <v>EMEL DİRİCAN</v>
          </cell>
        </row>
        <row r="82">
          <cell r="E82" t="str">
            <v>SELCAN AKÇA</v>
          </cell>
        </row>
        <row r="83">
          <cell r="E83" t="str">
            <v xml:space="preserve"> </v>
          </cell>
        </row>
        <row r="84">
          <cell r="E84" t="str">
            <v>FATMA NUR BİLGİ</v>
          </cell>
        </row>
        <row r="85">
          <cell r="E85" t="str">
            <v>YASEMİN AY</v>
          </cell>
        </row>
        <row r="86">
          <cell r="E86" t="str">
            <v>ZELİHA TÜRKOĞLU</v>
          </cell>
        </row>
        <row r="87">
          <cell r="E87" t="str">
            <v>AYŞE GÜL DURAN</v>
          </cell>
        </row>
        <row r="88">
          <cell r="E88" t="str">
            <v>HACER YILMAZ</v>
          </cell>
        </row>
        <row r="89">
          <cell r="E89" t="str">
            <v>ŞEVVAL ÖZDOĞAN</v>
          </cell>
        </row>
        <row r="90">
          <cell r="E90" t="str">
            <v>SEVGİ KORKMAZ</v>
          </cell>
        </row>
        <row r="91">
          <cell r="E91" t="str">
            <v>ASİYENUR SANCAR</v>
          </cell>
        </row>
        <row r="92">
          <cell r="E92" t="str">
            <v>PERVİN MİRAY KUTLAY</v>
          </cell>
        </row>
        <row r="93">
          <cell r="E93" t="str">
            <v>SİNEM ŞAHİN</v>
          </cell>
        </row>
        <row r="94">
          <cell r="E94" t="str">
            <v>CEYLAN BİLTEKİN</v>
          </cell>
        </row>
        <row r="95">
          <cell r="E95" t="str">
            <v>HATİCE GOSTAK</v>
          </cell>
        </row>
        <row r="96">
          <cell r="E96" t="str">
            <v>EMİNE ULUDAĞ</v>
          </cell>
        </row>
        <row r="97">
          <cell r="E97" t="str">
            <v>ASLIHAN EROL</v>
          </cell>
        </row>
        <row r="98">
          <cell r="E98" t="str">
            <v>İLAYDA ÖRDOĞLU</v>
          </cell>
        </row>
        <row r="99">
          <cell r="E99" t="str">
            <v>MELİS BEKTAŞ</v>
          </cell>
        </row>
        <row r="100">
          <cell r="E100" t="str">
            <v>ŞULE AKTAŞ</v>
          </cell>
        </row>
        <row r="101">
          <cell r="E101" t="str">
            <v>SUEDA KAYACAN</v>
          </cell>
        </row>
        <row r="102">
          <cell r="E102" t="str">
            <v>ŞEVVAL NUR ZENBEK</v>
          </cell>
        </row>
        <row r="103">
          <cell r="E103" t="str">
            <v>ELİF ATAŞ</v>
          </cell>
        </row>
        <row r="104">
          <cell r="E104" t="str">
            <v>ZEYNEP AY</v>
          </cell>
        </row>
        <row r="105">
          <cell r="E105" t="str">
            <v>MERYEM ÜLKER</v>
          </cell>
        </row>
        <row r="106">
          <cell r="E106" t="str">
            <v>MİHRİBAN ATUĞ</v>
          </cell>
        </row>
        <row r="107">
          <cell r="E107" t="str">
            <v>URKUŞ IŞIK</v>
          </cell>
        </row>
        <row r="108">
          <cell r="E108" t="str">
            <v>HATİCE BAKIR</v>
          </cell>
        </row>
        <row r="109">
          <cell r="E109" t="str">
            <v>DİLAN IŞIK</v>
          </cell>
        </row>
        <row r="110">
          <cell r="E110" t="str">
            <v>LATİFE TEMİZKAN</v>
          </cell>
        </row>
        <row r="111">
          <cell r="E111" t="str">
            <v>ZEHRA DÜNDAR</v>
          </cell>
        </row>
        <row r="112">
          <cell r="E112" t="str">
            <v>RUMEYSA ÇOBAN</v>
          </cell>
        </row>
        <row r="113">
          <cell r="E113" t="str">
            <v>ZEYNEP DEMİR</v>
          </cell>
        </row>
        <row r="114">
          <cell r="E114" t="str">
            <v>EDA GENÇOĞLU</v>
          </cell>
        </row>
        <row r="115">
          <cell r="E115" t="str">
            <v>FERİDE SAKARCAOĞLU</v>
          </cell>
        </row>
        <row r="116">
          <cell r="E116" t="str">
            <v>SİMAY ALTINTAŞ</v>
          </cell>
        </row>
        <row r="117">
          <cell r="E117" t="str">
            <v>DUDU YILMAZ</v>
          </cell>
        </row>
        <row r="118">
          <cell r="E118" t="str">
            <v>TÜRKAN AŞIK</v>
          </cell>
        </row>
        <row r="119">
          <cell r="E119" t="str">
            <v>PINAR ATAR</v>
          </cell>
        </row>
        <row r="120">
          <cell r="E120" t="str">
            <v>SONGÜL KOÇER</v>
          </cell>
        </row>
        <row r="121">
          <cell r="E121" t="str">
            <v>ŞEVVAL KERELTİ</v>
          </cell>
        </row>
        <row r="122">
          <cell r="E122" t="str">
            <v>BEYZA KEÇE</v>
          </cell>
        </row>
        <row r="123">
          <cell r="E123" t="str">
            <v xml:space="preserve"> </v>
          </cell>
        </row>
        <row r="124">
          <cell r="E124" t="str">
            <v>ZEYNEP SU TONKUT</v>
          </cell>
        </row>
        <row r="125">
          <cell r="E125" t="str">
            <v>NESRİN KIRCA</v>
          </cell>
        </row>
        <row r="126">
          <cell r="E126" t="str">
            <v>EDANUR BAĞAN</v>
          </cell>
        </row>
      </sheetData>
      <sheetData sheetId="10">
        <row r="8">
          <cell r="E8" t="str">
            <v>MURAT EFE KAYGUSUZ</v>
          </cell>
          <cell r="F8" t="str">
            <v>AKSARAY</v>
          </cell>
          <cell r="G8">
            <v>4007</v>
          </cell>
          <cell r="H8">
            <v>4325</v>
          </cell>
          <cell r="I8">
            <v>4557</v>
          </cell>
          <cell r="J8">
            <v>4557</v>
          </cell>
          <cell r="K8">
            <v>38</v>
          </cell>
        </row>
        <row r="9">
          <cell r="E9" t="str">
            <v>METEHAN AKŞAHİN</v>
          </cell>
          <cell r="F9" t="str">
            <v>KAYSERİ</v>
          </cell>
          <cell r="G9">
            <v>3939</v>
          </cell>
          <cell r="H9">
            <v>4277</v>
          </cell>
          <cell r="I9">
            <v>40.26</v>
          </cell>
          <cell r="J9">
            <v>4277</v>
          </cell>
          <cell r="K9">
            <v>35</v>
          </cell>
        </row>
        <row r="10">
          <cell r="E10" t="str">
            <v>FURKAN KESER</v>
          </cell>
          <cell r="F10" t="str">
            <v>AKSARAY</v>
          </cell>
          <cell r="G10">
            <v>3489</v>
          </cell>
          <cell r="H10">
            <v>3044</v>
          </cell>
          <cell r="I10">
            <v>3853</v>
          </cell>
          <cell r="J10">
            <v>3853</v>
          </cell>
          <cell r="K10">
            <v>29</v>
          </cell>
        </row>
        <row r="11">
          <cell r="E11" t="str">
            <v>AHMET SAFA AKÇA</v>
          </cell>
          <cell r="F11" t="str">
            <v>KAYSERİ</v>
          </cell>
          <cell r="G11">
            <v>3846</v>
          </cell>
          <cell r="H11">
            <v>3540</v>
          </cell>
          <cell r="I11" t="str">
            <v>X</v>
          </cell>
          <cell r="J11">
            <v>3846</v>
          </cell>
          <cell r="K11">
            <v>29</v>
          </cell>
        </row>
        <row r="12">
          <cell r="E12" t="str">
            <v>AHMET AKİF ÖZTAŞYONAR</v>
          </cell>
          <cell r="F12" t="str">
            <v>ANKARA</v>
          </cell>
          <cell r="G12">
            <v>3447</v>
          </cell>
          <cell r="H12">
            <v>3090</v>
          </cell>
          <cell r="I12">
            <v>3805</v>
          </cell>
          <cell r="J12">
            <v>3805</v>
          </cell>
          <cell r="K12">
            <v>29</v>
          </cell>
        </row>
        <row r="13">
          <cell r="E13" t="str">
            <v>MUHAMMED EREN ADACI</v>
          </cell>
          <cell r="F13" t="str">
            <v>ANKARA</v>
          </cell>
          <cell r="G13">
            <v>3474</v>
          </cell>
          <cell r="H13">
            <v>3445</v>
          </cell>
          <cell r="I13">
            <v>3167</v>
          </cell>
          <cell r="J13">
            <v>3474</v>
          </cell>
          <cell r="K13">
            <v>25</v>
          </cell>
        </row>
        <row r="14">
          <cell r="E14" t="str">
            <v>SEYHAN TAYYAR</v>
          </cell>
          <cell r="F14" t="str">
            <v>KAYSERİ</v>
          </cell>
          <cell r="G14">
            <v>2913</v>
          </cell>
          <cell r="H14">
            <v>3410</v>
          </cell>
          <cell r="I14">
            <v>3365</v>
          </cell>
          <cell r="J14">
            <v>3410</v>
          </cell>
          <cell r="K14">
            <v>24</v>
          </cell>
        </row>
        <row r="15">
          <cell r="E15" t="str">
            <v>MEHMET METEHAN ASLAN</v>
          </cell>
          <cell r="F15" t="str">
            <v>AKSARAY</v>
          </cell>
          <cell r="G15">
            <v>3319</v>
          </cell>
          <cell r="H15">
            <v>3361</v>
          </cell>
          <cell r="I15" t="str">
            <v>X</v>
          </cell>
          <cell r="J15">
            <v>3361</v>
          </cell>
          <cell r="K15">
            <v>23</v>
          </cell>
        </row>
        <row r="16">
          <cell r="E16" t="str">
            <v>MEHMET HÜSEYİN GÜNAL</v>
          </cell>
          <cell r="F16" t="str">
            <v>ANKARA</v>
          </cell>
          <cell r="G16">
            <v>2493</v>
          </cell>
          <cell r="H16">
            <v>3192</v>
          </cell>
          <cell r="I16" t="str">
            <v>X</v>
          </cell>
          <cell r="J16">
            <v>3192</v>
          </cell>
          <cell r="K16">
            <v>22</v>
          </cell>
        </row>
        <row r="17">
          <cell r="E17" t="str">
            <v>EBUBEKİR İRİZ</v>
          </cell>
          <cell r="F17" t="str">
            <v>KAYSERİ</v>
          </cell>
          <cell r="G17">
            <v>2881</v>
          </cell>
          <cell r="H17">
            <v>2991</v>
          </cell>
          <cell r="I17">
            <v>2908</v>
          </cell>
          <cell r="J17">
            <v>2991</v>
          </cell>
          <cell r="K17">
            <v>19</v>
          </cell>
        </row>
        <row r="18">
          <cell r="E18" t="str">
            <v>YİGİT EFE UNLU</v>
          </cell>
          <cell r="F18" t="str">
            <v>ANKARA</v>
          </cell>
          <cell r="G18">
            <v>2248</v>
          </cell>
          <cell r="H18">
            <v>2570</v>
          </cell>
          <cell r="I18">
            <v>2580</v>
          </cell>
          <cell r="J18">
            <v>2580</v>
          </cell>
          <cell r="K18">
            <v>15</v>
          </cell>
        </row>
        <row r="19">
          <cell r="E19" t="str">
            <v>ALİ RIZA ALTINTAŞ</v>
          </cell>
          <cell r="F19" t="str">
            <v>ANKARA</v>
          </cell>
          <cell r="G19">
            <v>1156</v>
          </cell>
          <cell r="H19">
            <v>2213</v>
          </cell>
          <cell r="I19">
            <v>2528</v>
          </cell>
          <cell r="J19">
            <v>2528</v>
          </cell>
          <cell r="K19">
            <v>14</v>
          </cell>
        </row>
        <row r="20">
          <cell r="E20" t="str">
            <v>KAYRA EFE BAŞARAN</v>
          </cell>
          <cell r="F20" t="str">
            <v>ANKARA</v>
          </cell>
          <cell r="G20" t="str">
            <v>X</v>
          </cell>
          <cell r="H20">
            <v>2487</v>
          </cell>
          <cell r="I20" t="str">
            <v>X</v>
          </cell>
          <cell r="J20">
            <v>2487</v>
          </cell>
          <cell r="K20">
            <v>14</v>
          </cell>
        </row>
        <row r="21">
          <cell r="E21" t="str">
            <v>MUZAFFER EFE ARSLANTEPE</v>
          </cell>
          <cell r="F21" t="str">
            <v>ANKARA</v>
          </cell>
          <cell r="G21">
            <v>2400</v>
          </cell>
          <cell r="H21" t="str">
            <v>X</v>
          </cell>
          <cell r="I21">
            <v>2432</v>
          </cell>
          <cell r="J21">
            <v>2432</v>
          </cell>
          <cell r="K21">
            <v>13</v>
          </cell>
        </row>
        <row r="22">
          <cell r="E22" t="str">
            <v>ÇAĞRI AKŞİT</v>
          </cell>
          <cell r="F22" t="str">
            <v>KAYSERİ</v>
          </cell>
          <cell r="G22" t="str">
            <v>X</v>
          </cell>
          <cell r="H22" t="str">
            <v>X</v>
          </cell>
          <cell r="I22">
            <v>2209</v>
          </cell>
          <cell r="J22">
            <v>2209</v>
          </cell>
          <cell r="K22">
            <v>11</v>
          </cell>
        </row>
        <row r="23">
          <cell r="E23" t="str">
            <v>AHMET DEMİR</v>
          </cell>
          <cell r="F23" t="str">
            <v>KAYSERİ</v>
          </cell>
          <cell r="G23">
            <v>1949</v>
          </cell>
          <cell r="H23">
            <v>1835</v>
          </cell>
          <cell r="I23">
            <v>2081</v>
          </cell>
          <cell r="J23">
            <v>2081</v>
          </cell>
          <cell r="K23">
            <v>10</v>
          </cell>
        </row>
        <row r="24">
          <cell r="E24" t="str">
            <v>MUHAMMET NASIH DOLMA</v>
          </cell>
          <cell r="F24" t="str">
            <v>KONYA</v>
          </cell>
          <cell r="G24">
            <v>415</v>
          </cell>
          <cell r="H24">
            <v>1678</v>
          </cell>
          <cell r="I24" t="str">
            <v>X</v>
          </cell>
          <cell r="J24">
            <v>1678</v>
          </cell>
          <cell r="K24">
            <v>6</v>
          </cell>
        </row>
        <row r="25">
          <cell r="E25" t="str">
            <v>YUSUF EMİR SAVUR</v>
          </cell>
          <cell r="F25" t="str">
            <v>ADANA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DNS</v>
          </cell>
          <cell r="K25" t="str">
            <v xml:space="preserve"> </v>
          </cell>
        </row>
        <row r="26">
          <cell r="E26" t="str">
            <v>EMİRHAN KIYICI</v>
          </cell>
          <cell r="F26" t="str">
            <v>KARAMAN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DNS</v>
          </cell>
          <cell r="K26" t="str">
            <v xml:space="preserve"> </v>
          </cell>
        </row>
        <row r="27">
          <cell r="E27" t="str">
            <v>EYÜP ENSAR ERTAŞ</v>
          </cell>
          <cell r="F27" t="str">
            <v>KARAMAN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DNS</v>
          </cell>
          <cell r="K27" t="str">
            <v xml:space="preserve"> </v>
          </cell>
        </row>
        <row r="28">
          <cell r="E28" t="str">
            <v>MUHAMMED KEREM AKKUŞ</v>
          </cell>
          <cell r="F28" t="str">
            <v>KARAMAN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DNS</v>
          </cell>
          <cell r="K28" t="str">
            <v xml:space="preserve"> </v>
          </cell>
        </row>
        <row r="29">
          <cell r="E29" t="str">
            <v>MUHAMMED TAHA YASAR</v>
          </cell>
          <cell r="F29" t="str">
            <v>KARAMAN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DNS</v>
          </cell>
          <cell r="K29" t="str">
            <v xml:space="preserve"> </v>
          </cell>
        </row>
        <row r="30">
          <cell r="E30" t="str">
            <v>YİĞİTCAN KIYICI</v>
          </cell>
          <cell r="F30" t="str">
            <v>KARAMAN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DNS</v>
          </cell>
          <cell r="K30" t="str">
            <v xml:space="preserve"> </v>
          </cell>
        </row>
        <row r="31">
          <cell r="E31" t="str">
            <v/>
          </cell>
          <cell r="F31" t="str">
            <v/>
          </cell>
          <cell r="J31">
            <v>0</v>
          </cell>
          <cell r="K31" t="str">
            <v xml:space="preserve">    </v>
          </cell>
        </row>
        <row r="32">
          <cell r="E32" t="str">
            <v/>
          </cell>
          <cell r="F32" t="str">
            <v/>
          </cell>
          <cell r="J32">
            <v>0</v>
          </cell>
          <cell r="K32" t="str">
            <v xml:space="preserve">    </v>
          </cell>
        </row>
        <row r="33">
          <cell r="E33" t="str">
            <v/>
          </cell>
          <cell r="F33" t="str">
            <v/>
          </cell>
          <cell r="J33">
            <v>0</v>
          </cell>
          <cell r="K33" t="str">
            <v xml:space="preserve">    </v>
          </cell>
        </row>
        <row r="34">
          <cell r="E34" t="str">
            <v/>
          </cell>
          <cell r="F34" t="str">
            <v/>
          </cell>
          <cell r="J34">
            <v>0</v>
          </cell>
          <cell r="K34" t="str">
            <v xml:space="preserve">    </v>
          </cell>
        </row>
        <row r="35">
          <cell r="E35" t="str">
            <v/>
          </cell>
          <cell r="F35" t="str">
            <v/>
          </cell>
          <cell r="J35">
            <v>0</v>
          </cell>
          <cell r="K35" t="str">
            <v xml:space="preserve">    </v>
          </cell>
        </row>
        <row r="36">
          <cell r="E36" t="str">
            <v/>
          </cell>
          <cell r="F36" t="str">
            <v/>
          </cell>
          <cell r="J36">
            <v>0</v>
          </cell>
          <cell r="K36" t="str">
            <v xml:space="preserve">    </v>
          </cell>
        </row>
        <row r="37">
          <cell r="E37" t="str">
            <v/>
          </cell>
          <cell r="F37" t="str">
            <v/>
          </cell>
          <cell r="J37">
            <v>0</v>
          </cell>
          <cell r="K37" t="str">
            <v xml:space="preserve">    </v>
          </cell>
        </row>
        <row r="38">
          <cell r="E38" t="str">
            <v/>
          </cell>
          <cell r="F38" t="str">
            <v/>
          </cell>
          <cell r="J38">
            <v>0</v>
          </cell>
          <cell r="K38" t="str">
            <v xml:space="preserve">    </v>
          </cell>
        </row>
        <row r="39">
          <cell r="E39" t="str">
            <v/>
          </cell>
          <cell r="F39" t="str">
            <v/>
          </cell>
          <cell r="J39">
            <v>0</v>
          </cell>
          <cell r="K39" t="str">
            <v xml:space="preserve">    </v>
          </cell>
        </row>
        <row r="40">
          <cell r="E40" t="str">
            <v/>
          </cell>
          <cell r="F40" t="str">
            <v/>
          </cell>
          <cell r="J40">
            <v>0</v>
          </cell>
          <cell r="K40" t="str">
            <v xml:space="preserve">    </v>
          </cell>
        </row>
        <row r="41">
          <cell r="E41" t="str">
            <v/>
          </cell>
          <cell r="F41" t="str">
            <v/>
          </cell>
          <cell r="J41">
            <v>0</v>
          </cell>
          <cell r="K41" t="str">
            <v xml:space="preserve">    </v>
          </cell>
        </row>
        <row r="42">
          <cell r="E42" t="str">
            <v/>
          </cell>
          <cell r="F42" t="str">
            <v/>
          </cell>
          <cell r="J42">
            <v>0</v>
          </cell>
          <cell r="K42" t="str">
            <v xml:space="preserve">    </v>
          </cell>
        </row>
        <row r="43">
          <cell r="E43" t="str">
            <v/>
          </cell>
          <cell r="F43" t="str">
            <v/>
          </cell>
          <cell r="J43">
            <v>0</v>
          </cell>
          <cell r="K43" t="str">
            <v xml:space="preserve">    </v>
          </cell>
        </row>
        <row r="44">
          <cell r="E44" t="str">
            <v/>
          </cell>
          <cell r="F44" t="str">
            <v/>
          </cell>
          <cell r="J44">
            <v>0</v>
          </cell>
          <cell r="K44" t="str">
            <v xml:space="preserve">    </v>
          </cell>
        </row>
        <row r="45">
          <cell r="E45" t="str">
            <v/>
          </cell>
          <cell r="F45" t="str">
            <v/>
          </cell>
          <cell r="J45">
            <v>0</v>
          </cell>
          <cell r="K45" t="str">
            <v xml:space="preserve">    </v>
          </cell>
        </row>
        <row r="46">
          <cell r="E46" t="str">
            <v/>
          </cell>
          <cell r="F46" t="str">
            <v/>
          </cell>
          <cell r="J46">
            <v>0</v>
          </cell>
          <cell r="K46" t="str">
            <v xml:space="preserve">    </v>
          </cell>
        </row>
        <row r="47">
          <cell r="E47" t="str">
            <v/>
          </cell>
          <cell r="F47" t="str">
            <v/>
          </cell>
          <cell r="J47">
            <v>0</v>
          </cell>
          <cell r="K47" t="str">
            <v xml:space="preserve">    </v>
          </cell>
        </row>
        <row r="49">
          <cell r="E49" t="str">
            <v>Baş Hakem</v>
          </cell>
          <cell r="F49" t="str">
            <v>Lider</v>
          </cell>
          <cell r="G49" t="str">
            <v>Sekreter</v>
          </cell>
          <cell r="J49" t="str">
            <v>Hakem</v>
          </cell>
        </row>
        <row r="54">
          <cell r="E54" t="str">
            <v>SİMAY ÖZÇİFTÇİ</v>
          </cell>
        </row>
        <row r="55">
          <cell r="E55" t="str">
            <v>EMİNE NUR GÜVEN</v>
          </cell>
        </row>
        <row r="56">
          <cell r="E56" t="str">
            <v>ÖZNUR DEĞİRMENCİ</v>
          </cell>
        </row>
        <row r="57">
          <cell r="E57" t="str">
            <v>İREMNUR ÇELİK</v>
          </cell>
        </row>
        <row r="58">
          <cell r="E58" t="str">
            <v>ASYA KÖK</v>
          </cell>
        </row>
        <row r="59">
          <cell r="E59" t="str">
            <v>MERYEM TİDİM</v>
          </cell>
        </row>
        <row r="60">
          <cell r="E60" t="str">
            <v>NURSENA DERİN</v>
          </cell>
        </row>
        <row r="61">
          <cell r="E61" t="str">
            <v>RAVZA NUR YAZICI</v>
          </cell>
        </row>
        <row r="62">
          <cell r="E62" t="str">
            <v>ŞEYDA YILANCI</v>
          </cell>
        </row>
        <row r="63">
          <cell r="E63" t="str">
            <v>BEYZA KUŞÇU</v>
          </cell>
        </row>
        <row r="64">
          <cell r="E64" t="str">
            <v>BEYZA KARA</v>
          </cell>
        </row>
        <row r="65">
          <cell r="E65" t="str">
            <v>EBRU YAMAN</v>
          </cell>
        </row>
        <row r="66">
          <cell r="E66" t="str">
            <v>EDANUR ŞİMŞEK</v>
          </cell>
        </row>
        <row r="67">
          <cell r="E67" t="str">
            <v>BERİVAN ÖZTÜRK</v>
          </cell>
        </row>
        <row r="68">
          <cell r="E68" t="str">
            <v>GİZEM SAKİN</v>
          </cell>
        </row>
        <row r="69">
          <cell r="E69" t="str">
            <v>ZEYNEP KÜÇÜK</v>
          </cell>
        </row>
        <row r="70">
          <cell r="E70" t="str">
            <v>ZÜMRE NAZ DEMİR</v>
          </cell>
        </row>
        <row r="72">
          <cell r="E72" t="str">
            <v>TUĞÇE ARSLANER</v>
          </cell>
        </row>
        <row r="74">
          <cell r="E74" t="str">
            <v>NURGUL UÇKUN</v>
          </cell>
        </row>
        <row r="75">
          <cell r="E75" t="str">
            <v>SEVDENUR KARAGÜL</v>
          </cell>
        </row>
        <row r="76">
          <cell r="E76" t="str">
            <v>BEYZA HOŞNAR</v>
          </cell>
        </row>
        <row r="77">
          <cell r="E77" t="str">
            <v>GAMZE ERDOĞAN</v>
          </cell>
        </row>
        <row r="78">
          <cell r="E78" t="str">
            <v>İREM KARAGÖZ</v>
          </cell>
        </row>
        <row r="79">
          <cell r="E79" t="str">
            <v>İREM ÇİVİT</v>
          </cell>
        </row>
        <row r="81">
          <cell r="E81" t="str">
            <v>MELİKE HÖKE</v>
          </cell>
        </row>
        <row r="82">
          <cell r="E82" t="str">
            <v>AYŞE KEREMOĞLU</v>
          </cell>
        </row>
        <row r="84">
          <cell r="E84" t="str">
            <v>GÜLASLI ŞAHİN</v>
          </cell>
        </row>
        <row r="87">
          <cell r="E87" t="str">
            <v>SENA GÜMÜŞ</v>
          </cell>
        </row>
        <row r="88">
          <cell r="E88" t="str">
            <v>İREM TUZCU</v>
          </cell>
        </row>
        <row r="89">
          <cell r="E89" t="str">
            <v>AYÇA ÇUBUKÇU</v>
          </cell>
        </row>
        <row r="90">
          <cell r="E90" t="str">
            <v>BAHAR İÇEN</v>
          </cell>
        </row>
        <row r="91">
          <cell r="E91" t="str">
            <v>ELİF CAN</v>
          </cell>
        </row>
        <row r="92">
          <cell r="E92" t="str">
            <v>MELİKE ALÇIN</v>
          </cell>
        </row>
        <row r="93">
          <cell r="E93" t="str">
            <v>BERİVAN ATAŞ</v>
          </cell>
        </row>
        <row r="94">
          <cell r="E94" t="str">
            <v>MELDA DOĞAN</v>
          </cell>
        </row>
        <row r="95">
          <cell r="E95" t="str">
            <v>BUSE KIRBUĞA</v>
          </cell>
        </row>
        <row r="96">
          <cell r="E96" t="str">
            <v>SABRİYE BAŞÇI</v>
          </cell>
        </row>
        <row r="97">
          <cell r="E97" t="str">
            <v>NAZAR YILMAZ</v>
          </cell>
        </row>
        <row r="98">
          <cell r="E98" t="str">
            <v>MELEK NUR ÜNVERİN</v>
          </cell>
        </row>
        <row r="99">
          <cell r="E99" t="str">
            <v>ZEYNEP AKÇA</v>
          </cell>
        </row>
        <row r="100">
          <cell r="E100" t="str">
            <v>KARYA ÜZER</v>
          </cell>
        </row>
        <row r="101">
          <cell r="E101" t="str">
            <v>PELİNSU ŞAHİN</v>
          </cell>
        </row>
        <row r="102">
          <cell r="E102" t="str">
            <v>MERVE KURTOĞLU</v>
          </cell>
        </row>
        <row r="103">
          <cell r="E103" t="str">
            <v>SUDENAZ KÜTÜK</v>
          </cell>
        </row>
        <row r="104">
          <cell r="E104" t="str">
            <v>LEYLA IŞIK</v>
          </cell>
        </row>
        <row r="105">
          <cell r="E105" t="str">
            <v>İLAYDA AYRANCI</v>
          </cell>
        </row>
        <row r="106">
          <cell r="E106" t="str">
            <v>DAMLA DÜŞMEZ</v>
          </cell>
        </row>
        <row r="107">
          <cell r="E107" t="str">
            <v>TUĞÇE ÜSTER</v>
          </cell>
        </row>
        <row r="108">
          <cell r="E108" t="str">
            <v>HATİCE ÖZBALCI</v>
          </cell>
        </row>
        <row r="109">
          <cell r="E109" t="str">
            <v>CEREN ÖYKÜ KIZILDERE</v>
          </cell>
        </row>
        <row r="110">
          <cell r="E110" t="str">
            <v>ZEYNEP SUDE ÇODUR</v>
          </cell>
        </row>
        <row r="111">
          <cell r="E111" t="str">
            <v>TUĞBA ÖZAYDIN</v>
          </cell>
        </row>
        <row r="112">
          <cell r="E112" t="str">
            <v>MERYEM NUR SEÇKİN</v>
          </cell>
        </row>
        <row r="113">
          <cell r="E113" t="str">
            <v>HACER GENÇOĞLU</v>
          </cell>
        </row>
        <row r="114">
          <cell r="E114" t="str">
            <v>ŞEVVAL NİĞDELİOĞLU</v>
          </cell>
        </row>
        <row r="115">
          <cell r="E115" t="str">
            <v>YAĞMUR YILDIZ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85" zoomScaleNormal="85" workbookViewId="0">
      <selection sqref="A1:XFD1048576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6.7109375" bestFit="1" customWidth="1"/>
    <col min="5" max="5" width="10.42578125" bestFit="1" customWidth="1"/>
    <col min="6" max="6" width="8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.85546875" bestFit="1" customWidth="1"/>
    <col min="17" max="17" width="5.85546875" bestFit="1" customWidth="1"/>
    <col min="18" max="18" width="12.28515625" bestFit="1" customWidth="1"/>
    <col min="20" max="20" width="7.140625" bestFit="1" customWidth="1"/>
    <col min="21" max="21" width="5.140625" bestFit="1" customWidth="1"/>
    <col min="28" max="28" width="7.140625" bestFit="1" customWidth="1"/>
  </cols>
  <sheetData>
    <row r="1" spans="1:18" ht="30" x14ac:dyDescent="0.2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8" customHeight="1" x14ac:dyDescent="0.25">
      <c r="A2" s="23" t="s">
        <v>0</v>
      </c>
      <c r="B2" s="28"/>
      <c r="C2" s="28" t="s">
        <v>1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6</v>
      </c>
      <c r="K2" s="21"/>
      <c r="L2" s="19" t="s">
        <v>7</v>
      </c>
      <c r="M2" s="20"/>
      <c r="N2" s="21" t="s">
        <v>8</v>
      </c>
      <c r="O2" s="21"/>
      <c r="P2" s="19" t="s">
        <v>9</v>
      </c>
      <c r="Q2" s="20"/>
      <c r="R2" s="22" t="s">
        <v>10</v>
      </c>
    </row>
    <row r="3" spans="1:18" ht="15" customHeight="1" x14ac:dyDescent="0.25">
      <c r="A3" s="23"/>
      <c r="B3" s="29"/>
      <c r="C3" s="29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22"/>
    </row>
    <row r="4" spans="1:18" ht="20.25" x14ac:dyDescent="0.25">
      <c r="A4" s="3">
        <v>1</v>
      </c>
      <c r="B4" s="4">
        <v>626</v>
      </c>
      <c r="C4" s="5">
        <v>40570</v>
      </c>
      <c r="D4" s="6" t="s">
        <v>34</v>
      </c>
      <c r="E4" s="6" t="s">
        <v>35</v>
      </c>
      <c r="F4" s="7">
        <f>IF(ISERROR(VLOOKUP(D4,'[1]60m'!$D$8:$F$1000,3,0)),"",(VLOOKUP(D4,'[1]60m'!$D$8:$F$1000,3,0)))</f>
        <v>906</v>
      </c>
      <c r="G4" s="8">
        <f>IF(ISERROR(VLOOKUP(D4,'[1]60m'!$D$8:$G$1000,4,0)),"",(VLOOKUP(D4,'[1]60m'!$D$8:$G$1000,4,0)))</f>
        <v>78</v>
      </c>
      <c r="H4" s="7" t="str">
        <f>IF(ISERROR(VLOOKUP(D4,'[1]80m'!$D$8:$F$983,3,0)),"",(VLOOKUP(D4,'[1]80m'!$D$8:$H$986,3,0)))</f>
        <v/>
      </c>
      <c r="I4" s="9" t="str">
        <f>IF(ISERROR(VLOOKUP(D4,'[1]80m'!$D$8:$G$983,4,0)),"",(VLOOKUP(D4,'[1]80m'!$D$8:$G$983,4,0)))</f>
        <v/>
      </c>
      <c r="J4" s="10" t="str">
        <f>IF(ISERROR(VLOOKUP(D4,'[1]600m'!$D$8:$F$991,3,0)),"",(VLOOKUP(D4,'[1]600m'!$D$8:$H$991,3,0)))</f>
        <v/>
      </c>
      <c r="K4" s="8" t="str">
        <f>IF(ISERROR(VLOOKUP(D4,'[1]600m'!$D$8:$G$991,4,0)),"",(VLOOKUP(D4,'[1]600m'!$D$8:$G$991,4,0)))</f>
        <v/>
      </c>
      <c r="L4" s="7">
        <f>IF(ISERROR(VLOOKUP(D4,[1]Uzun!$E$8:$J$1014,6,0)),"",(VLOOKUP(D4,[1]Uzun!$E$8:$J$1014,6,0)))</f>
        <v>361</v>
      </c>
      <c r="M4" s="8">
        <f>IF(ISERROR(VLOOKUP(D4,[1]Uzun!$E$8:$K$1014,7,0)),"",(VLOOKUP(D4,[1]Uzun!$E$8:$K$994,7,0)))</f>
        <v>42</v>
      </c>
      <c r="N4" s="7" t="str">
        <f>IF(ISERROR(VLOOKUP(D4,[1]Yüksek!$E$8:$BR$1000,63,0)),"",(VLOOKUP(D4,[1]Yüksek!$E$8:$BR$1000,63,0)))</f>
        <v/>
      </c>
      <c r="O4" s="9" t="str">
        <f>IF(ISERROR(VLOOKUP(D4,[1]Yüksek!$E$8:$BS$1000,64,0)),"",(VLOOKUP(D4,[1]Yüksek!$E$8:$BS$1000,64,0)))</f>
        <v/>
      </c>
      <c r="P4" s="11">
        <f>IF(ISERROR(VLOOKUP(D4,[1]fırlatma!$E$8:$J$1000,6,0)),"",(VLOOKUP(D4,[1]fırlatma!$E$8:$J$1000,6,0)))</f>
        <v>2876</v>
      </c>
      <c r="Q4" s="12">
        <f>IF(ISERROR(VLOOKUP(D4,[1]fırlatma!$E$8:$K$1000,7,0)),"",(VLOOKUP(D4,[1]fırlatma!$E$8:$K$1000,7,0)))</f>
        <v>32</v>
      </c>
      <c r="R4" s="13">
        <f t="shared" ref="R4:R5" si="0">SUM(G4,O4,M4,I4,K4,Q4)</f>
        <v>152</v>
      </c>
    </row>
    <row r="5" spans="1:18" ht="20.25" x14ac:dyDescent="0.25">
      <c r="A5" s="3">
        <v>2</v>
      </c>
      <c r="B5" s="4">
        <v>642</v>
      </c>
      <c r="C5" s="5">
        <v>40679</v>
      </c>
      <c r="D5" s="6" t="s">
        <v>36</v>
      </c>
      <c r="E5" s="6" t="s">
        <v>35</v>
      </c>
      <c r="F5" s="7">
        <f>IF(ISERROR(VLOOKUP(D5,'[1]60m'!$D$8:$F$1000,3,0)),"",(VLOOKUP(D5,'[1]60m'!$D$8:$F$1000,3,0)))</f>
        <v>977</v>
      </c>
      <c r="G5" s="8">
        <f>IF(ISERROR(VLOOKUP(D5,'[1]60m'!$D$8:$G$1000,4,0)),"",(VLOOKUP(D5,'[1]60m'!$D$8:$G$1000,4,0)))</f>
        <v>64</v>
      </c>
      <c r="H5" s="7" t="str">
        <f>IF(ISERROR(VLOOKUP(D5,'[1]80m'!$D$8:$F$983,3,0)),"",(VLOOKUP(D5,'[1]80m'!$D$8:$H$986,3,0)))</f>
        <v/>
      </c>
      <c r="I5" s="9" t="str">
        <f>IF(ISERROR(VLOOKUP(D5,'[1]80m'!$D$8:$G$983,4,0)),"",(VLOOKUP(D5,'[1]80m'!$D$8:$G$983,4,0)))</f>
        <v/>
      </c>
      <c r="J5" s="10" t="str">
        <f>IF(ISERROR(VLOOKUP(D5,'[1]600m'!$D$8:$F$991,3,0)),"",(VLOOKUP(D5,'[1]600m'!$D$8:$H$991,3,0)))</f>
        <v/>
      </c>
      <c r="K5" s="8" t="str">
        <f>IF(ISERROR(VLOOKUP(D5,'[1]600m'!$D$8:$G$991,4,0)),"",(VLOOKUP(D5,'[1]600m'!$D$8:$G$991,4,0)))</f>
        <v/>
      </c>
      <c r="L5" s="7">
        <f>IF(ISERROR(VLOOKUP(D5,[1]Uzun!$E$8:$J$1014,6,0)),"",(VLOOKUP(D5,[1]Uzun!$E$8:$J$1014,6,0)))</f>
        <v>375</v>
      </c>
      <c r="M5" s="8">
        <f>IF(ISERROR(VLOOKUP(D5,[1]Uzun!$E$8:$K$1014,7,0)),"",(VLOOKUP(D5,[1]Uzun!$E$8:$K$994,7,0)))</f>
        <v>47</v>
      </c>
      <c r="N5" s="7" t="str">
        <f>IF(ISERROR(VLOOKUP(D5,[1]Yüksek!$E$8:$BR$1000,63,0)),"",(VLOOKUP(D5,[1]Yüksek!$E$8:$BR$1000,63,0)))</f>
        <v/>
      </c>
      <c r="O5" s="9" t="str">
        <f>IF(ISERROR(VLOOKUP(D5,[1]Yüksek!$E$8:$BS$1000,64,0)),"",(VLOOKUP(D5,[1]Yüksek!$E$8:$BS$1000,64,0)))</f>
        <v/>
      </c>
      <c r="P5" s="11">
        <f>IF(ISERROR(VLOOKUP(D5,[1]fırlatma!$E$8:$J$1000,6,0)),"",(VLOOKUP(D5,[1]fırlatma!$E$8:$J$1000,6,0)))</f>
        <v>2953</v>
      </c>
      <c r="Q5" s="12">
        <f>IF(ISERROR(VLOOKUP(D5,[1]fırlatma!$E$8:$K$1000,7,0)),"",(VLOOKUP(D5,[1]fırlatma!$E$8:$K$1000,7,0)))</f>
        <v>34</v>
      </c>
      <c r="R5" s="13">
        <f t="shared" si="0"/>
        <v>145</v>
      </c>
    </row>
    <row r="6" spans="1:18" ht="30" x14ac:dyDescent="0.25">
      <c r="A6" s="18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8" customHeight="1" x14ac:dyDescent="0.25">
      <c r="A7" s="23" t="s">
        <v>0</v>
      </c>
      <c r="B7" s="26"/>
      <c r="C7" s="27"/>
      <c r="D7" s="26" t="s">
        <v>2</v>
      </c>
      <c r="E7" s="24" t="s">
        <v>3</v>
      </c>
      <c r="F7" s="21" t="s">
        <v>4</v>
      </c>
      <c r="G7" s="21"/>
      <c r="H7" s="19" t="s">
        <v>5</v>
      </c>
      <c r="I7" s="20"/>
      <c r="J7" s="21" t="s">
        <v>6</v>
      </c>
      <c r="K7" s="21"/>
      <c r="L7" s="19" t="s">
        <v>7</v>
      </c>
      <c r="M7" s="20"/>
      <c r="N7" s="21" t="s">
        <v>8</v>
      </c>
      <c r="O7" s="21"/>
      <c r="P7" s="19" t="s">
        <v>9</v>
      </c>
      <c r="Q7" s="20"/>
      <c r="R7" s="22" t="s">
        <v>10</v>
      </c>
    </row>
    <row r="8" spans="1:18" ht="15" customHeight="1" x14ac:dyDescent="0.25">
      <c r="A8" s="23"/>
      <c r="B8" s="26"/>
      <c r="C8" s="27"/>
      <c r="D8" s="26"/>
      <c r="E8" s="25"/>
      <c r="F8" s="1" t="s">
        <v>11</v>
      </c>
      <c r="G8" s="2" t="s">
        <v>12</v>
      </c>
      <c r="H8" s="1" t="s">
        <v>11</v>
      </c>
      <c r="I8" s="2" t="s">
        <v>12</v>
      </c>
      <c r="J8" s="1" t="s">
        <v>11</v>
      </c>
      <c r="K8" s="2" t="s">
        <v>12</v>
      </c>
      <c r="L8" s="1" t="s">
        <v>11</v>
      </c>
      <c r="M8" s="2" t="s">
        <v>12</v>
      </c>
      <c r="N8" s="1" t="s">
        <v>11</v>
      </c>
      <c r="O8" s="2" t="s">
        <v>12</v>
      </c>
      <c r="P8" s="1" t="s">
        <v>11</v>
      </c>
      <c r="Q8" s="2" t="s">
        <v>12</v>
      </c>
      <c r="R8" s="22"/>
    </row>
    <row r="9" spans="1:18" ht="20.25" x14ac:dyDescent="0.25">
      <c r="A9" s="3">
        <v>1</v>
      </c>
      <c r="B9" s="4">
        <v>635</v>
      </c>
      <c r="C9" s="14">
        <v>40814</v>
      </c>
      <c r="D9" s="6" t="s">
        <v>37</v>
      </c>
      <c r="E9" s="6" t="s">
        <v>35</v>
      </c>
      <c r="F9" s="7">
        <f>IF(ISERROR(VLOOKUP(D9,'[2]60m'!$D$8:$F$1000,3,0)),"",(VLOOKUP(D9,'[2]60m'!$D$8:$F$1000,3,0)))</f>
        <v>916</v>
      </c>
      <c r="G9" s="8">
        <f>IF(ISERROR(VLOOKUP(D9,'[2]60m'!$D$8:$G$1000,4,0)),"",(VLOOKUP(D9,'[2]60m'!$D$8:$G$1000,4,0)))</f>
        <v>62</v>
      </c>
      <c r="H9" s="7" t="str">
        <f>IF(ISERROR(VLOOKUP(D9,'[2]80m'!$D$8:$F$983,3,0)),"",(VLOOKUP(D9,'[2]80m'!$D$8:$H$986,3,0)))</f>
        <v/>
      </c>
      <c r="I9" s="9" t="str">
        <f>IF(ISERROR(VLOOKUP(D9,'[2]80m'!$D$8:$G$983,4,0)),"",(VLOOKUP(D9,'[2]80m'!$D$8:$G$983,4,0)))</f>
        <v/>
      </c>
      <c r="J9" s="10" t="str">
        <f>IF(ISERROR(VLOOKUP(D9,'[2]600m'!$D$8:$F$991,3,0)),"",(VLOOKUP(D9,'[2]600m'!$D$8:$H$991,3,0)))</f>
        <v/>
      </c>
      <c r="K9" s="8" t="str">
        <f>IF(ISERROR(VLOOKUP(D9,'[2]600m'!$D$8:$G$991,4,0)),"",(VLOOKUP(D9,'[2]600m'!$D$8:$G$991,4,0)))</f>
        <v/>
      </c>
      <c r="L9" s="7">
        <f>IF(ISERROR(VLOOKUP(D9,[2]Uzun!$E$8:$J$1014,6,0)),"",(VLOOKUP(D9,[2]Uzun!$E$8:$J$1014,6,0)))</f>
        <v>418</v>
      </c>
      <c r="M9" s="8">
        <f>IF(ISERROR(VLOOKUP(D9,[2]Uzun!$E$8:$K$1014,7,0)),"",(VLOOKUP(D9,[2]Uzun!$E$8:$K$994,7,0)))</f>
        <v>44</v>
      </c>
      <c r="N9" s="7" t="str">
        <f>IF(ISERROR(VLOOKUP(D9,[2]Yüksek!$E$8:$BR$1000,63,0)),"",(VLOOKUP(D9,[2]Yüksek!$E$8:$BR$1000,63,0)))</f>
        <v/>
      </c>
      <c r="O9" s="9" t="str">
        <f>IF(ISERROR(VLOOKUP(D9,[2]Yüksek!$E$8:$BS$1000,64,0)),"",(VLOOKUP(D9,[2]Yüksek!$E$8:$BS$1000,64,0)))</f>
        <v/>
      </c>
      <c r="P9" s="11">
        <f>IF(ISERROR(VLOOKUP(D9,[2]fırlatma!$E$8:$J$1000,6,0)),"",(VLOOKUP(D9,[2]fırlatma!$E$8:$J$1000,6,0)))</f>
        <v>1678</v>
      </c>
      <c r="Q9" s="12">
        <f>IF(ISERROR(VLOOKUP(D9,[2]fırlatma!$E$8:$K$1000,7,0)),"",(VLOOKUP(D9,[2]fırlatma!$E$8:$K$1000,7,0)))</f>
        <v>6</v>
      </c>
      <c r="R9" s="13">
        <f t="shared" ref="R9" si="1">SUM(G9,O9,M9,I9,K9,Q9)</f>
        <v>112</v>
      </c>
    </row>
  </sheetData>
  <mergeCells count="26">
    <mergeCell ref="A1:R1"/>
    <mergeCell ref="R2:R3"/>
    <mergeCell ref="A2:A3"/>
    <mergeCell ref="B2:B3"/>
    <mergeCell ref="C2:C3"/>
    <mergeCell ref="D2:D3"/>
    <mergeCell ref="E2:E3"/>
    <mergeCell ref="F2:G2"/>
    <mergeCell ref="H2:I2"/>
    <mergeCell ref="J2:K2"/>
    <mergeCell ref="L2:M2"/>
    <mergeCell ref="N2:O2"/>
    <mergeCell ref="P2:Q2"/>
    <mergeCell ref="F7:G7"/>
    <mergeCell ref="A6:R6"/>
    <mergeCell ref="A7:A8"/>
    <mergeCell ref="B7:B8"/>
    <mergeCell ref="C7:C8"/>
    <mergeCell ref="D7:D8"/>
    <mergeCell ref="E7:E8"/>
    <mergeCell ref="H7:I7"/>
    <mergeCell ref="J7:K7"/>
    <mergeCell ref="L7:M7"/>
    <mergeCell ref="N7:O7"/>
    <mergeCell ref="P7:Q7"/>
    <mergeCell ref="R7:R8"/>
  </mergeCells>
  <conditionalFormatting sqref="D2:D3">
    <cfRule type="duplicateValues" dxfId="27" priority="26"/>
  </conditionalFormatting>
  <conditionalFormatting sqref="R2:R3">
    <cfRule type="containsText" dxfId="26" priority="25" operator="containsText" text="0">
      <formula>NOT(ISERROR(SEARCH("0",R2)))</formula>
    </cfRule>
  </conditionalFormatting>
  <conditionalFormatting sqref="D4">
    <cfRule type="duplicateValues" dxfId="25" priority="8"/>
  </conditionalFormatting>
  <conditionalFormatting sqref="R4">
    <cfRule type="duplicateValues" dxfId="24" priority="9"/>
  </conditionalFormatting>
  <conditionalFormatting sqref="R4">
    <cfRule type="containsText" dxfId="23" priority="7" operator="containsText" text="0">
      <formula>NOT(ISERROR(SEARCH("0",R4)))</formula>
    </cfRule>
  </conditionalFormatting>
  <conditionalFormatting sqref="D5">
    <cfRule type="duplicateValues" dxfId="22" priority="5"/>
  </conditionalFormatting>
  <conditionalFormatting sqref="R5">
    <cfRule type="duplicateValues" dxfId="21" priority="6"/>
  </conditionalFormatting>
  <conditionalFormatting sqref="R5">
    <cfRule type="containsText" dxfId="20" priority="4" operator="containsText" text="0">
      <formula>NOT(ISERROR(SEARCH("0",R5)))</formula>
    </cfRule>
  </conditionalFormatting>
  <conditionalFormatting sqref="D7:D8">
    <cfRule type="duplicateValues" dxfId="19" priority="44"/>
  </conditionalFormatting>
  <conditionalFormatting sqref="B7:B8">
    <cfRule type="duplicateValues" dxfId="18" priority="45"/>
  </conditionalFormatting>
  <conditionalFormatting sqref="R9">
    <cfRule type="duplicateValues" dxfId="17" priority="3"/>
  </conditionalFormatting>
  <conditionalFormatting sqref="D9">
    <cfRule type="duplicateValues" dxfId="16" priority="2"/>
  </conditionalFormatting>
  <conditionalFormatting sqref="B9">
    <cfRule type="duplicateValues" dxfId="15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sqref="A1:XFD1048576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1.28515625" bestFit="1" customWidth="1"/>
    <col min="5" max="5" width="10.140625" bestFit="1" customWidth="1"/>
    <col min="6" max="6" width="8.7109375" bestFit="1" customWidth="1"/>
    <col min="7" max="7" width="5.85546875" bestFit="1" customWidth="1"/>
    <col min="8" max="8" width="8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8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customHeight="1" x14ac:dyDescent="0.25">
      <c r="A2" s="23" t="s">
        <v>0</v>
      </c>
      <c r="B2" s="15"/>
      <c r="C2" s="32" t="s">
        <v>17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18</v>
      </c>
      <c r="K2" s="21"/>
      <c r="L2" s="21" t="s">
        <v>19</v>
      </c>
      <c r="M2" s="21"/>
      <c r="N2" s="21" t="s">
        <v>20</v>
      </c>
      <c r="O2" s="21"/>
      <c r="P2" s="19" t="s">
        <v>7</v>
      </c>
      <c r="Q2" s="20"/>
      <c r="R2" s="21" t="s">
        <v>8</v>
      </c>
      <c r="S2" s="21"/>
      <c r="T2" s="21" t="s">
        <v>21</v>
      </c>
      <c r="U2" s="21"/>
      <c r="V2" s="21" t="s">
        <v>22</v>
      </c>
      <c r="W2" s="21"/>
      <c r="X2" s="19" t="s">
        <v>23</v>
      </c>
      <c r="Y2" s="20"/>
      <c r="Z2" s="19" t="s">
        <v>24</v>
      </c>
      <c r="AA2" s="20"/>
      <c r="AB2" s="22" t="s">
        <v>10</v>
      </c>
    </row>
    <row r="3" spans="1:28" ht="15.75" customHeight="1" x14ac:dyDescent="0.25">
      <c r="A3" s="23"/>
      <c r="B3" s="16"/>
      <c r="C3" s="33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617</v>
      </c>
      <c r="C4" s="5">
        <v>40290</v>
      </c>
      <c r="D4" s="6" t="s">
        <v>38</v>
      </c>
      <c r="E4" s="6" t="s">
        <v>35</v>
      </c>
      <c r="F4" s="7">
        <v>969</v>
      </c>
      <c r="G4" s="8">
        <v>66</v>
      </c>
      <c r="H4" s="7" t="s">
        <v>13</v>
      </c>
      <c r="I4" s="9" t="s">
        <v>13</v>
      </c>
      <c r="J4" s="7" t="s">
        <v>13</v>
      </c>
      <c r="K4" s="9" t="s">
        <v>13</v>
      </c>
      <c r="L4" s="10" t="s">
        <v>13</v>
      </c>
      <c r="M4" s="8" t="s">
        <v>13</v>
      </c>
      <c r="N4" s="10" t="s">
        <v>13</v>
      </c>
      <c r="O4" s="8" t="s">
        <v>13</v>
      </c>
      <c r="P4" s="7">
        <v>354</v>
      </c>
      <c r="Q4" s="8">
        <v>40</v>
      </c>
      <c r="R4" s="7" t="s">
        <v>13</v>
      </c>
      <c r="S4" s="9" t="s">
        <v>13</v>
      </c>
      <c r="T4" s="7">
        <v>532</v>
      </c>
      <c r="U4" s="8">
        <v>42</v>
      </c>
      <c r="V4" s="7" t="s">
        <v>13</v>
      </c>
      <c r="W4" s="8" t="s">
        <v>13</v>
      </c>
      <c r="X4" s="7" t="s">
        <v>13</v>
      </c>
      <c r="Y4" s="8" t="s">
        <v>13</v>
      </c>
      <c r="Z4" s="11" t="s">
        <v>13</v>
      </c>
      <c r="AA4" s="12" t="s">
        <v>13</v>
      </c>
      <c r="AB4" s="13">
        <v>148</v>
      </c>
    </row>
    <row r="5" spans="1:28" ht="20.25" x14ac:dyDescent="0.25">
      <c r="A5" s="3">
        <v>2</v>
      </c>
      <c r="B5" s="4">
        <v>628</v>
      </c>
      <c r="C5" s="5">
        <v>40204</v>
      </c>
      <c r="D5" s="6" t="s">
        <v>39</v>
      </c>
      <c r="E5" s="6" t="s">
        <v>35</v>
      </c>
      <c r="F5" s="7">
        <v>963</v>
      </c>
      <c r="G5" s="8">
        <v>67</v>
      </c>
      <c r="H5" s="7" t="s">
        <v>13</v>
      </c>
      <c r="I5" s="9" t="s">
        <v>13</v>
      </c>
      <c r="J5" s="7" t="s">
        <v>13</v>
      </c>
      <c r="K5" s="9" t="s">
        <v>13</v>
      </c>
      <c r="L5" s="10" t="s">
        <v>13</v>
      </c>
      <c r="M5" s="8" t="s">
        <v>13</v>
      </c>
      <c r="N5" s="10" t="s">
        <v>13</v>
      </c>
      <c r="O5" s="8" t="s">
        <v>13</v>
      </c>
      <c r="P5" s="7">
        <v>349</v>
      </c>
      <c r="Q5" s="8">
        <v>38</v>
      </c>
      <c r="R5" s="7" t="s">
        <v>13</v>
      </c>
      <c r="S5" s="9" t="s">
        <v>13</v>
      </c>
      <c r="T5" s="7">
        <v>480</v>
      </c>
      <c r="U5" s="8">
        <v>38</v>
      </c>
      <c r="V5" s="7" t="s">
        <v>13</v>
      </c>
      <c r="W5" s="8" t="s">
        <v>13</v>
      </c>
      <c r="X5" s="7" t="s">
        <v>13</v>
      </c>
      <c r="Y5" s="8" t="s">
        <v>13</v>
      </c>
      <c r="Z5" s="11" t="s">
        <v>13</v>
      </c>
      <c r="AA5" s="12" t="s">
        <v>13</v>
      </c>
      <c r="AB5" s="13">
        <v>143</v>
      </c>
    </row>
    <row r="6" spans="1:28" ht="20.25" x14ac:dyDescent="0.25">
      <c r="A6" s="3">
        <v>3</v>
      </c>
      <c r="B6" s="4">
        <v>625</v>
      </c>
      <c r="C6" s="5">
        <v>40410</v>
      </c>
      <c r="D6" s="6" t="s">
        <v>40</v>
      </c>
      <c r="E6" s="6" t="s">
        <v>35</v>
      </c>
      <c r="F6" s="7">
        <v>955</v>
      </c>
      <c r="G6" s="8">
        <v>69</v>
      </c>
      <c r="H6" s="7" t="s">
        <v>13</v>
      </c>
      <c r="I6" s="9" t="s">
        <v>13</v>
      </c>
      <c r="J6" s="7" t="s">
        <v>13</v>
      </c>
      <c r="K6" s="9" t="s">
        <v>13</v>
      </c>
      <c r="L6" s="10" t="s">
        <v>13</v>
      </c>
      <c r="M6" s="8" t="s">
        <v>13</v>
      </c>
      <c r="N6" s="10" t="s">
        <v>13</v>
      </c>
      <c r="O6" s="8" t="s">
        <v>13</v>
      </c>
      <c r="P6" s="7">
        <v>303</v>
      </c>
      <c r="Q6" s="8">
        <v>23</v>
      </c>
      <c r="R6" s="7" t="s">
        <v>13</v>
      </c>
      <c r="S6" s="9" t="s">
        <v>13</v>
      </c>
      <c r="T6" s="7">
        <v>535</v>
      </c>
      <c r="U6" s="8">
        <v>42</v>
      </c>
      <c r="V6" s="7" t="s">
        <v>13</v>
      </c>
      <c r="W6" s="8" t="s">
        <v>13</v>
      </c>
      <c r="X6" s="7" t="s">
        <v>13</v>
      </c>
      <c r="Y6" s="8" t="s">
        <v>13</v>
      </c>
      <c r="Z6" s="11" t="s">
        <v>13</v>
      </c>
      <c r="AA6" s="12" t="s">
        <v>13</v>
      </c>
      <c r="AB6" s="13">
        <v>134</v>
      </c>
    </row>
    <row r="7" spans="1:28" ht="20.25" x14ac:dyDescent="0.25">
      <c r="A7" s="3">
        <v>4</v>
      </c>
      <c r="B7" s="4">
        <v>624</v>
      </c>
      <c r="C7" s="5">
        <v>40211</v>
      </c>
      <c r="D7" s="6" t="s">
        <v>41</v>
      </c>
      <c r="E7" s="6" t="s">
        <v>35</v>
      </c>
      <c r="F7" s="7">
        <v>1011</v>
      </c>
      <c r="G7" s="8">
        <v>57</v>
      </c>
      <c r="H7" s="7" t="s">
        <v>13</v>
      </c>
      <c r="I7" s="9" t="s">
        <v>13</v>
      </c>
      <c r="J7" s="7" t="s">
        <v>13</v>
      </c>
      <c r="K7" s="9" t="s">
        <v>13</v>
      </c>
      <c r="L7" s="10" t="s">
        <v>13</v>
      </c>
      <c r="M7" s="8" t="s">
        <v>13</v>
      </c>
      <c r="N7" s="10" t="s">
        <v>13</v>
      </c>
      <c r="O7" s="8" t="s">
        <v>13</v>
      </c>
      <c r="P7" s="7">
        <v>330</v>
      </c>
      <c r="Q7" s="8">
        <v>32</v>
      </c>
      <c r="R7" s="7" t="s">
        <v>13</v>
      </c>
      <c r="S7" s="9" t="s">
        <v>13</v>
      </c>
      <c r="T7" s="7">
        <v>416</v>
      </c>
      <c r="U7" s="8">
        <v>34</v>
      </c>
      <c r="V7" s="7" t="s">
        <v>13</v>
      </c>
      <c r="W7" s="8" t="s">
        <v>13</v>
      </c>
      <c r="X7" s="7" t="s">
        <v>13</v>
      </c>
      <c r="Y7" s="8" t="s">
        <v>13</v>
      </c>
      <c r="Z7" s="11" t="s">
        <v>13</v>
      </c>
      <c r="AA7" s="12" t="s">
        <v>13</v>
      </c>
      <c r="AB7" s="13">
        <v>123</v>
      </c>
    </row>
    <row r="8" spans="1:28" ht="30" x14ac:dyDescent="0.25">
      <c r="A8" s="17" t="s">
        <v>25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8" customHeight="1" x14ac:dyDescent="0.25">
      <c r="A9" s="23" t="s">
        <v>0</v>
      </c>
      <c r="B9" s="15"/>
      <c r="C9" s="30" t="s">
        <v>17</v>
      </c>
      <c r="D9" s="26" t="s">
        <v>2</v>
      </c>
      <c r="E9" s="24" t="s">
        <v>3</v>
      </c>
      <c r="F9" s="21" t="s">
        <v>4</v>
      </c>
      <c r="G9" s="21"/>
      <c r="H9" s="19" t="s">
        <v>5</v>
      </c>
      <c r="I9" s="20"/>
      <c r="J9" s="21" t="s">
        <v>28</v>
      </c>
      <c r="K9" s="21"/>
      <c r="L9" s="21" t="s">
        <v>19</v>
      </c>
      <c r="M9" s="21"/>
      <c r="N9" s="21" t="s">
        <v>29</v>
      </c>
      <c r="O9" s="21"/>
      <c r="P9" s="19" t="s">
        <v>7</v>
      </c>
      <c r="Q9" s="20"/>
      <c r="R9" s="21" t="s">
        <v>8</v>
      </c>
      <c r="S9" s="21"/>
      <c r="T9" s="21" t="s">
        <v>21</v>
      </c>
      <c r="U9" s="21"/>
      <c r="V9" s="21" t="s">
        <v>22</v>
      </c>
      <c r="W9" s="21"/>
      <c r="X9" s="19" t="s">
        <v>23</v>
      </c>
      <c r="Y9" s="20"/>
      <c r="Z9" s="19" t="s">
        <v>24</v>
      </c>
      <c r="AA9" s="20"/>
      <c r="AB9" s="22" t="s">
        <v>10</v>
      </c>
    </row>
    <row r="10" spans="1:28" ht="15.75" customHeight="1" x14ac:dyDescent="0.25">
      <c r="A10" s="23"/>
      <c r="B10" s="16"/>
      <c r="C10" s="31"/>
      <c r="D10" s="26"/>
      <c r="E10" s="25"/>
      <c r="F10" s="1" t="s">
        <v>11</v>
      </c>
      <c r="G10" s="2" t="s">
        <v>12</v>
      </c>
      <c r="H10" s="1" t="s">
        <v>11</v>
      </c>
      <c r="I10" s="2" t="s">
        <v>12</v>
      </c>
      <c r="J10" s="1" t="s">
        <v>11</v>
      </c>
      <c r="K10" s="2" t="s">
        <v>12</v>
      </c>
      <c r="L10" s="1" t="s">
        <v>11</v>
      </c>
      <c r="M10" s="2" t="s">
        <v>12</v>
      </c>
      <c r="N10" s="1" t="s">
        <v>11</v>
      </c>
      <c r="O10" s="2" t="s">
        <v>12</v>
      </c>
      <c r="P10" s="1" t="s">
        <v>11</v>
      </c>
      <c r="Q10" s="2" t="s">
        <v>12</v>
      </c>
      <c r="R10" s="1" t="s">
        <v>11</v>
      </c>
      <c r="S10" s="2" t="s">
        <v>12</v>
      </c>
      <c r="T10" s="1" t="s">
        <v>11</v>
      </c>
      <c r="U10" s="2" t="s">
        <v>12</v>
      </c>
      <c r="V10" s="1" t="s">
        <v>11</v>
      </c>
      <c r="W10" s="2" t="s">
        <v>12</v>
      </c>
      <c r="X10" s="1" t="s">
        <v>11</v>
      </c>
      <c r="Y10" s="2" t="s">
        <v>12</v>
      </c>
      <c r="Z10" s="1" t="s">
        <v>11</v>
      </c>
      <c r="AA10" s="2" t="s">
        <v>12</v>
      </c>
      <c r="AB10" s="22"/>
    </row>
    <row r="11" spans="1:28" ht="20.25" x14ac:dyDescent="0.25">
      <c r="A11" s="3">
        <v>1</v>
      </c>
      <c r="B11" s="4">
        <v>613</v>
      </c>
      <c r="C11" s="14">
        <v>40220</v>
      </c>
      <c r="D11" s="6" t="s">
        <v>42</v>
      </c>
      <c r="E11" s="6" t="s">
        <v>35</v>
      </c>
      <c r="F11" s="7">
        <v>915</v>
      </c>
      <c r="G11" s="8">
        <v>63</v>
      </c>
      <c r="H11" s="7" t="s">
        <v>13</v>
      </c>
      <c r="I11" s="9" t="s">
        <v>13</v>
      </c>
      <c r="J11" s="7" t="s">
        <v>13</v>
      </c>
      <c r="K11" s="9" t="s">
        <v>13</v>
      </c>
      <c r="L11" s="10" t="s">
        <v>13</v>
      </c>
      <c r="M11" s="8" t="s">
        <v>13</v>
      </c>
      <c r="N11" s="10" t="s">
        <v>13</v>
      </c>
      <c r="O11" s="8" t="s">
        <v>13</v>
      </c>
      <c r="P11" s="7">
        <v>412</v>
      </c>
      <c r="Q11" s="8">
        <v>43</v>
      </c>
      <c r="R11" s="7" t="s">
        <v>13</v>
      </c>
      <c r="S11" s="9" t="s">
        <v>13</v>
      </c>
      <c r="T11" s="7">
        <v>819</v>
      </c>
      <c r="U11" s="8">
        <v>48</v>
      </c>
      <c r="V11" s="7" t="s">
        <v>13</v>
      </c>
      <c r="W11" s="8" t="s">
        <v>13</v>
      </c>
      <c r="X11" s="7" t="s">
        <v>13</v>
      </c>
      <c r="Y11" s="8" t="s">
        <v>13</v>
      </c>
      <c r="Z11" s="11" t="s">
        <v>13</v>
      </c>
      <c r="AA11" s="12" t="s">
        <v>13</v>
      </c>
      <c r="AB11" s="13">
        <v>154</v>
      </c>
    </row>
    <row r="12" spans="1:28" ht="20.25" x14ac:dyDescent="0.25">
      <c r="A12" s="3">
        <v>2</v>
      </c>
      <c r="B12" s="4">
        <v>620</v>
      </c>
      <c r="C12" s="14">
        <v>40310</v>
      </c>
      <c r="D12" s="6" t="s">
        <v>43</v>
      </c>
      <c r="E12" s="6" t="s">
        <v>35</v>
      </c>
      <c r="F12" s="7">
        <v>939</v>
      </c>
      <c r="G12" s="8">
        <v>58</v>
      </c>
      <c r="H12" s="7" t="s">
        <v>13</v>
      </c>
      <c r="I12" s="9" t="s">
        <v>13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363</v>
      </c>
      <c r="Q12" s="8">
        <v>32</v>
      </c>
      <c r="R12" s="7" t="s">
        <v>13</v>
      </c>
      <c r="S12" s="9" t="s">
        <v>13</v>
      </c>
      <c r="T12" s="7">
        <v>706</v>
      </c>
      <c r="U12" s="8">
        <v>40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130</v>
      </c>
    </row>
    <row r="13" spans="1:28" ht="20.25" x14ac:dyDescent="0.25">
      <c r="A13" s="3">
        <v>3</v>
      </c>
      <c r="B13" s="4">
        <v>623</v>
      </c>
      <c r="C13" s="14">
        <v>40352</v>
      </c>
      <c r="D13" s="6" t="s">
        <v>44</v>
      </c>
      <c r="E13" s="6" t="s">
        <v>35</v>
      </c>
      <c r="F13" s="7">
        <v>951</v>
      </c>
      <c r="G13" s="8">
        <v>55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395</v>
      </c>
      <c r="Q13" s="8">
        <v>39</v>
      </c>
      <c r="R13" s="7" t="s">
        <v>13</v>
      </c>
      <c r="S13" s="9" t="s">
        <v>13</v>
      </c>
      <c r="T13" s="7" t="s">
        <v>13</v>
      </c>
      <c r="U13" s="8" t="s">
        <v>13</v>
      </c>
      <c r="V13" s="7" t="s">
        <v>13</v>
      </c>
      <c r="W13" s="8" t="s">
        <v>13</v>
      </c>
      <c r="X13" s="7">
        <v>1832</v>
      </c>
      <c r="Y13" s="8">
        <v>35</v>
      </c>
      <c r="Z13" s="11" t="s">
        <v>13</v>
      </c>
      <c r="AA13" s="12" t="s">
        <v>13</v>
      </c>
      <c r="AB13" s="13">
        <v>129</v>
      </c>
    </row>
    <row r="14" spans="1:28" ht="20.25" x14ac:dyDescent="0.25">
      <c r="A14" s="3">
        <v>4</v>
      </c>
      <c r="B14" s="4">
        <v>637</v>
      </c>
      <c r="C14" s="14">
        <v>40179</v>
      </c>
      <c r="D14" s="6" t="s">
        <v>45</v>
      </c>
      <c r="E14" s="6" t="s">
        <v>35</v>
      </c>
      <c r="F14" s="7">
        <v>944</v>
      </c>
      <c r="G14" s="8">
        <v>57</v>
      </c>
      <c r="H14" s="7" t="s">
        <v>13</v>
      </c>
      <c r="I14" s="9" t="s">
        <v>13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380</v>
      </c>
      <c r="Q14" s="8">
        <v>36</v>
      </c>
      <c r="R14" s="7" t="s">
        <v>13</v>
      </c>
      <c r="S14" s="9" t="s">
        <v>13</v>
      </c>
      <c r="T14" s="7">
        <v>632</v>
      </c>
      <c r="U14" s="8">
        <v>35</v>
      </c>
      <c r="V14" s="7" t="s">
        <v>13</v>
      </c>
      <c r="W14" s="8" t="s">
        <v>13</v>
      </c>
      <c r="X14" s="7" t="s">
        <v>13</v>
      </c>
      <c r="Y14" s="8" t="s">
        <v>13</v>
      </c>
      <c r="Z14" s="11" t="s">
        <v>13</v>
      </c>
      <c r="AA14" s="12" t="s">
        <v>13</v>
      </c>
      <c r="AB14" s="13">
        <v>128</v>
      </c>
    </row>
  </sheetData>
  <mergeCells count="34">
    <mergeCell ref="H2:I2"/>
    <mergeCell ref="J2:K2"/>
    <mergeCell ref="L2:M2"/>
    <mergeCell ref="N2:O2"/>
    <mergeCell ref="A2:A3"/>
    <mergeCell ref="C2:C3"/>
    <mergeCell ref="D2:D3"/>
    <mergeCell ref="E2:E3"/>
    <mergeCell ref="F2:G2"/>
    <mergeCell ref="AB2:AB3"/>
    <mergeCell ref="A1:AB1"/>
    <mergeCell ref="A8:AB8"/>
    <mergeCell ref="A9:A10"/>
    <mergeCell ref="C9:C10"/>
    <mergeCell ref="D9:D10"/>
    <mergeCell ref="E9:E10"/>
    <mergeCell ref="F9:G9"/>
    <mergeCell ref="H9:I9"/>
    <mergeCell ref="J9:K9"/>
    <mergeCell ref="P2:Q2"/>
    <mergeCell ref="R2:S2"/>
    <mergeCell ref="T2:U2"/>
    <mergeCell ref="V2:W2"/>
    <mergeCell ref="X2:Y2"/>
    <mergeCell ref="Z2:AA2"/>
    <mergeCell ref="X9:Y9"/>
    <mergeCell ref="Z9:AA9"/>
    <mergeCell ref="AB9:AB10"/>
    <mergeCell ref="L9:M9"/>
    <mergeCell ref="N9:O9"/>
    <mergeCell ref="P9:Q9"/>
    <mergeCell ref="R9:S9"/>
    <mergeCell ref="T9:U9"/>
    <mergeCell ref="V9:W9"/>
  </mergeCells>
  <conditionalFormatting sqref="D2:D3">
    <cfRule type="duplicateValues" dxfId="14" priority="51"/>
  </conditionalFormatting>
  <conditionalFormatting sqref="B2:B3">
    <cfRule type="duplicateValues" dxfId="13" priority="53"/>
  </conditionalFormatting>
  <conditionalFormatting sqref="D4:D7">
    <cfRule type="duplicateValues" dxfId="12" priority="4"/>
  </conditionalFormatting>
  <conditionalFormatting sqref="AB4:AB7">
    <cfRule type="duplicateValues" dxfId="11" priority="5"/>
  </conditionalFormatting>
  <conditionalFormatting sqref="B4:B7">
    <cfRule type="duplicateValues" dxfId="10" priority="3"/>
  </conditionalFormatting>
  <conditionalFormatting sqref="D9:D10">
    <cfRule type="duplicateValues" dxfId="9" priority="55"/>
  </conditionalFormatting>
  <conditionalFormatting sqref="AB11:AB14">
    <cfRule type="duplicateValues" dxfId="8" priority="2"/>
  </conditionalFormatting>
  <conditionalFormatting sqref="D11:D14">
    <cfRule type="duplicateValues" dxfId="7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A15" sqref="A15:XFD15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0" bestFit="1" customWidth="1"/>
    <col min="5" max="5" width="13.140625" bestFit="1" customWidth="1"/>
    <col min="6" max="6" width="8" bestFit="1" customWidth="1"/>
    <col min="7" max="7" width="5.85546875" bestFit="1" customWidth="1"/>
    <col min="8" max="8" width="8.7109375" bestFit="1" customWidth="1"/>
    <col min="9" max="9" width="5.85546875" bestFit="1" customWidth="1"/>
    <col min="10" max="10" width="8" bestFit="1" customWidth="1"/>
    <col min="11" max="11" width="5.85546875" bestFit="1" customWidth="1"/>
    <col min="12" max="12" width="11.28515625" bestFit="1" customWidth="1"/>
    <col min="13" max="13" width="5.85546875" bestFit="1" customWidth="1"/>
    <col min="14" max="14" width="11.28515625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x14ac:dyDescent="0.25">
      <c r="A2" s="23" t="s">
        <v>0</v>
      </c>
      <c r="B2" s="15" t="s">
        <v>26</v>
      </c>
      <c r="C2" s="32" t="s">
        <v>17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18</v>
      </c>
      <c r="K2" s="21"/>
      <c r="L2" s="21" t="s">
        <v>19</v>
      </c>
      <c r="M2" s="21"/>
      <c r="N2" s="21" t="s">
        <v>20</v>
      </c>
      <c r="O2" s="21"/>
      <c r="P2" s="19" t="s">
        <v>7</v>
      </c>
      <c r="Q2" s="20"/>
      <c r="R2" s="21" t="s">
        <v>8</v>
      </c>
      <c r="S2" s="21"/>
      <c r="T2" s="21" t="s">
        <v>21</v>
      </c>
      <c r="U2" s="21"/>
      <c r="V2" s="21" t="s">
        <v>22</v>
      </c>
      <c r="W2" s="21"/>
      <c r="X2" s="19" t="s">
        <v>23</v>
      </c>
      <c r="Y2" s="20"/>
      <c r="Z2" s="19" t="s">
        <v>24</v>
      </c>
      <c r="AA2" s="20"/>
      <c r="AB2" s="22" t="s">
        <v>10</v>
      </c>
    </row>
    <row r="3" spans="1:28" ht="15.75" customHeight="1" x14ac:dyDescent="0.25">
      <c r="A3" s="23"/>
      <c r="B3" s="16" t="s">
        <v>27</v>
      </c>
      <c r="C3" s="33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618</v>
      </c>
      <c r="C4" s="5">
        <v>40118</v>
      </c>
      <c r="D4" s="6" t="s">
        <v>46</v>
      </c>
      <c r="E4" s="6" t="s">
        <v>35</v>
      </c>
      <c r="F4" s="7">
        <v>961</v>
      </c>
      <c r="G4" s="8">
        <v>67</v>
      </c>
      <c r="H4" s="7" t="s">
        <v>13</v>
      </c>
      <c r="I4" s="9" t="s">
        <v>13</v>
      </c>
      <c r="J4" s="7" t="s">
        <v>13</v>
      </c>
      <c r="K4" s="9" t="s">
        <v>13</v>
      </c>
      <c r="L4" s="10" t="s">
        <v>13</v>
      </c>
      <c r="M4" s="8" t="s">
        <v>13</v>
      </c>
      <c r="N4" s="10" t="s">
        <v>13</v>
      </c>
      <c r="O4" s="8" t="s">
        <v>13</v>
      </c>
      <c r="P4" s="7">
        <v>424</v>
      </c>
      <c r="Q4" s="8">
        <v>61</v>
      </c>
      <c r="R4" s="7" t="s">
        <v>13</v>
      </c>
      <c r="S4" s="9" t="s">
        <v>13</v>
      </c>
      <c r="T4" s="7">
        <v>595</v>
      </c>
      <c r="U4" s="8">
        <v>46</v>
      </c>
      <c r="V4" s="7" t="s">
        <v>13</v>
      </c>
      <c r="W4" s="8" t="s">
        <v>13</v>
      </c>
      <c r="X4" s="7" t="s">
        <v>13</v>
      </c>
      <c r="Y4" s="8" t="s">
        <v>13</v>
      </c>
      <c r="Z4" s="11" t="s">
        <v>13</v>
      </c>
      <c r="AA4" s="12" t="s">
        <v>13</v>
      </c>
      <c r="AB4" s="13">
        <v>174</v>
      </c>
    </row>
    <row r="5" spans="1:28" ht="20.25" x14ac:dyDescent="0.25">
      <c r="A5" s="3">
        <v>2</v>
      </c>
      <c r="B5" s="4">
        <v>627</v>
      </c>
      <c r="C5" s="5">
        <v>39990</v>
      </c>
      <c r="D5" s="6" t="s">
        <v>47</v>
      </c>
      <c r="E5" s="6" t="s">
        <v>35</v>
      </c>
      <c r="F5" s="7">
        <v>978</v>
      </c>
      <c r="G5" s="8">
        <v>64</v>
      </c>
      <c r="H5" s="7" t="s">
        <v>13</v>
      </c>
      <c r="I5" s="9" t="s">
        <v>13</v>
      </c>
      <c r="J5" s="7" t="s">
        <v>13</v>
      </c>
      <c r="K5" s="9" t="s">
        <v>13</v>
      </c>
      <c r="L5" s="10" t="s">
        <v>13</v>
      </c>
      <c r="M5" s="8" t="s">
        <v>13</v>
      </c>
      <c r="N5" s="10" t="s">
        <v>13</v>
      </c>
      <c r="O5" s="8" t="s">
        <v>13</v>
      </c>
      <c r="P5" s="7">
        <v>373</v>
      </c>
      <c r="Q5" s="8">
        <v>46</v>
      </c>
      <c r="R5" s="7" t="s">
        <v>13</v>
      </c>
      <c r="S5" s="9" t="s">
        <v>13</v>
      </c>
      <c r="T5" s="7">
        <v>559</v>
      </c>
      <c r="U5" s="8">
        <v>43</v>
      </c>
      <c r="V5" s="7" t="s">
        <v>13</v>
      </c>
      <c r="W5" s="8" t="s">
        <v>13</v>
      </c>
      <c r="X5" s="7" t="s">
        <v>13</v>
      </c>
      <c r="Y5" s="8" t="s">
        <v>13</v>
      </c>
      <c r="Z5" s="11" t="s">
        <v>13</v>
      </c>
      <c r="AA5" s="12" t="s">
        <v>13</v>
      </c>
      <c r="AB5" s="13">
        <v>153</v>
      </c>
    </row>
    <row r="6" spans="1:28" ht="20.25" x14ac:dyDescent="0.25">
      <c r="A6" s="3">
        <v>3</v>
      </c>
      <c r="B6" s="4">
        <v>615</v>
      </c>
      <c r="C6" s="5">
        <v>39844</v>
      </c>
      <c r="D6" s="6" t="s">
        <v>48</v>
      </c>
      <c r="E6" s="6" t="s">
        <v>35</v>
      </c>
      <c r="F6" s="7">
        <v>1061</v>
      </c>
      <c r="G6" s="8">
        <v>47</v>
      </c>
      <c r="H6" s="7" t="s">
        <v>13</v>
      </c>
      <c r="I6" s="9" t="s">
        <v>13</v>
      </c>
      <c r="J6" s="7" t="s">
        <v>13</v>
      </c>
      <c r="K6" s="9" t="s">
        <v>13</v>
      </c>
      <c r="L6" s="10" t="s">
        <v>13</v>
      </c>
      <c r="M6" s="8" t="s">
        <v>13</v>
      </c>
      <c r="N6" s="10" t="s">
        <v>13</v>
      </c>
      <c r="O6" s="8" t="s">
        <v>13</v>
      </c>
      <c r="P6" s="7">
        <v>300</v>
      </c>
      <c r="Q6" s="8">
        <v>22</v>
      </c>
      <c r="R6" s="7" t="s">
        <v>13</v>
      </c>
      <c r="S6" s="9" t="s">
        <v>13</v>
      </c>
      <c r="T6" s="7">
        <v>778</v>
      </c>
      <c r="U6" s="8">
        <v>58</v>
      </c>
      <c r="V6" s="7" t="s">
        <v>13</v>
      </c>
      <c r="W6" s="8" t="s">
        <v>13</v>
      </c>
      <c r="X6" s="7" t="s">
        <v>13</v>
      </c>
      <c r="Y6" s="8" t="s">
        <v>13</v>
      </c>
      <c r="Z6" s="11" t="s">
        <v>13</v>
      </c>
      <c r="AA6" s="12" t="s">
        <v>13</v>
      </c>
      <c r="AB6" s="13">
        <v>127</v>
      </c>
    </row>
    <row r="7" spans="1:28" ht="30" x14ac:dyDescent="0.25">
      <c r="A7" s="17" t="s">
        <v>31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8" x14ac:dyDescent="0.25">
      <c r="A8" s="23" t="s">
        <v>0</v>
      </c>
      <c r="B8" s="15"/>
      <c r="C8" s="32" t="s">
        <v>17</v>
      </c>
      <c r="D8" s="26" t="s">
        <v>2</v>
      </c>
      <c r="E8" s="24" t="s">
        <v>3</v>
      </c>
      <c r="F8" s="21" t="s">
        <v>4</v>
      </c>
      <c r="G8" s="21"/>
      <c r="H8" s="19" t="s">
        <v>5</v>
      </c>
      <c r="I8" s="20"/>
      <c r="J8" s="21" t="s">
        <v>28</v>
      </c>
      <c r="K8" s="21"/>
      <c r="L8" s="21" t="s">
        <v>19</v>
      </c>
      <c r="M8" s="21"/>
      <c r="N8" s="21" t="s">
        <v>29</v>
      </c>
      <c r="O8" s="21"/>
      <c r="P8" s="19" t="s">
        <v>7</v>
      </c>
      <c r="Q8" s="20"/>
      <c r="R8" s="21" t="s">
        <v>8</v>
      </c>
      <c r="S8" s="21"/>
      <c r="T8" s="21" t="s">
        <v>21</v>
      </c>
      <c r="U8" s="21"/>
      <c r="V8" s="21" t="s">
        <v>22</v>
      </c>
      <c r="W8" s="21"/>
      <c r="X8" s="19" t="s">
        <v>23</v>
      </c>
      <c r="Y8" s="20"/>
      <c r="Z8" s="19" t="s">
        <v>24</v>
      </c>
      <c r="AA8" s="20"/>
      <c r="AB8" s="22" t="s">
        <v>10</v>
      </c>
    </row>
    <row r="9" spans="1:28" ht="15.75" customHeight="1" x14ac:dyDescent="0.25">
      <c r="A9" s="23"/>
      <c r="B9" s="16"/>
      <c r="C9" s="33"/>
      <c r="D9" s="26"/>
      <c r="E9" s="25"/>
      <c r="F9" s="1" t="s">
        <v>11</v>
      </c>
      <c r="G9" s="2" t="s">
        <v>12</v>
      </c>
      <c r="H9" s="1" t="s">
        <v>11</v>
      </c>
      <c r="I9" s="2" t="s">
        <v>12</v>
      </c>
      <c r="J9" s="1" t="s">
        <v>11</v>
      </c>
      <c r="K9" s="2" t="s">
        <v>12</v>
      </c>
      <c r="L9" s="1" t="s">
        <v>11</v>
      </c>
      <c r="M9" s="2" t="s">
        <v>12</v>
      </c>
      <c r="N9" s="1" t="s">
        <v>11</v>
      </c>
      <c r="O9" s="2" t="s">
        <v>12</v>
      </c>
      <c r="P9" s="1" t="s">
        <v>11</v>
      </c>
      <c r="Q9" s="2" t="s">
        <v>12</v>
      </c>
      <c r="R9" s="1" t="s">
        <v>11</v>
      </c>
      <c r="S9" s="2" t="s">
        <v>12</v>
      </c>
      <c r="T9" s="1" t="s">
        <v>11</v>
      </c>
      <c r="U9" s="2" t="s">
        <v>12</v>
      </c>
      <c r="V9" s="1" t="s">
        <v>11</v>
      </c>
      <c r="W9" s="2" t="s">
        <v>12</v>
      </c>
      <c r="X9" s="1" t="s">
        <v>11</v>
      </c>
      <c r="Y9" s="2" t="s">
        <v>12</v>
      </c>
      <c r="Z9" s="1" t="s">
        <v>11</v>
      </c>
      <c r="AA9" s="2" t="s">
        <v>12</v>
      </c>
      <c r="AB9" s="22"/>
    </row>
    <row r="10" spans="1:28" ht="20.25" x14ac:dyDescent="0.25">
      <c r="A10" s="3">
        <v>1</v>
      </c>
      <c r="B10" s="4">
        <v>616</v>
      </c>
      <c r="C10" s="5">
        <v>39952</v>
      </c>
      <c r="D10" s="6" t="s">
        <v>49</v>
      </c>
      <c r="E10" s="6" t="s">
        <v>35</v>
      </c>
      <c r="F10" s="7">
        <v>888</v>
      </c>
      <c r="G10" s="8">
        <v>68</v>
      </c>
      <c r="H10" s="7" t="s">
        <v>13</v>
      </c>
      <c r="I10" s="9" t="s">
        <v>13</v>
      </c>
      <c r="J10" s="7" t="s">
        <v>13</v>
      </c>
      <c r="K10" s="9" t="s">
        <v>13</v>
      </c>
      <c r="L10" s="10" t="s">
        <v>13</v>
      </c>
      <c r="M10" s="8" t="s">
        <v>13</v>
      </c>
      <c r="N10" s="10" t="s">
        <v>13</v>
      </c>
      <c r="O10" s="8" t="s">
        <v>13</v>
      </c>
      <c r="P10" s="7">
        <v>435</v>
      </c>
      <c r="Q10" s="8">
        <v>48</v>
      </c>
      <c r="R10" s="7" t="s">
        <v>13</v>
      </c>
      <c r="S10" s="9" t="s">
        <v>13</v>
      </c>
      <c r="T10" s="7">
        <v>720</v>
      </c>
      <c r="U10" s="8">
        <v>41</v>
      </c>
      <c r="V10" s="7" t="s">
        <v>13</v>
      </c>
      <c r="W10" s="8" t="s">
        <v>13</v>
      </c>
      <c r="X10" s="7" t="s">
        <v>13</v>
      </c>
      <c r="Y10" s="8" t="s">
        <v>13</v>
      </c>
      <c r="Z10" s="11" t="s">
        <v>13</v>
      </c>
      <c r="AA10" s="12" t="s">
        <v>13</v>
      </c>
      <c r="AB10" s="13">
        <v>157</v>
      </c>
    </row>
    <row r="11" spans="1:28" ht="20.25" x14ac:dyDescent="0.25">
      <c r="A11" s="3">
        <v>2</v>
      </c>
      <c r="B11" s="4">
        <v>630</v>
      </c>
      <c r="C11" s="5">
        <v>39962</v>
      </c>
      <c r="D11" s="6" t="s">
        <v>50</v>
      </c>
      <c r="E11" s="6" t="s">
        <v>35</v>
      </c>
      <c r="F11" s="7">
        <v>872</v>
      </c>
      <c r="G11" s="8">
        <v>71</v>
      </c>
      <c r="H11" s="7" t="s">
        <v>13</v>
      </c>
      <c r="I11" s="9" t="s">
        <v>13</v>
      </c>
      <c r="J11" s="7" t="s">
        <v>13</v>
      </c>
      <c r="K11" s="9" t="s">
        <v>13</v>
      </c>
      <c r="L11" s="10" t="s">
        <v>13</v>
      </c>
      <c r="M11" s="8" t="s">
        <v>13</v>
      </c>
      <c r="N11" s="10" t="s">
        <v>13</v>
      </c>
      <c r="O11" s="8" t="s">
        <v>13</v>
      </c>
      <c r="P11" s="7">
        <v>428</v>
      </c>
      <c r="Q11" s="8">
        <v>47</v>
      </c>
      <c r="R11" s="7" t="s">
        <v>13</v>
      </c>
      <c r="S11" s="9" t="s">
        <v>13</v>
      </c>
      <c r="T11" s="7">
        <v>623</v>
      </c>
      <c r="U11" s="8">
        <v>35</v>
      </c>
      <c r="V11" s="7" t="s">
        <v>13</v>
      </c>
      <c r="W11" s="8" t="s">
        <v>13</v>
      </c>
      <c r="X11" s="7" t="s">
        <v>13</v>
      </c>
      <c r="Y11" s="8" t="s">
        <v>13</v>
      </c>
      <c r="Z11" s="11" t="s">
        <v>13</v>
      </c>
      <c r="AA11" s="12" t="s">
        <v>13</v>
      </c>
      <c r="AB11" s="13">
        <v>153</v>
      </c>
    </row>
    <row r="12" spans="1:28" ht="20.25" x14ac:dyDescent="0.25">
      <c r="A12" s="3">
        <v>3</v>
      </c>
      <c r="B12" s="4">
        <v>641</v>
      </c>
      <c r="C12" s="5">
        <v>40063</v>
      </c>
      <c r="D12" s="6" t="s">
        <v>51</v>
      </c>
      <c r="E12" s="6" t="s">
        <v>35</v>
      </c>
      <c r="F12" s="7">
        <v>890</v>
      </c>
      <c r="G12" s="8">
        <v>68</v>
      </c>
      <c r="H12" s="7" t="s">
        <v>13</v>
      </c>
      <c r="I12" s="9" t="s">
        <v>13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430</v>
      </c>
      <c r="Q12" s="8">
        <v>47</v>
      </c>
      <c r="R12" s="7" t="s">
        <v>13</v>
      </c>
      <c r="S12" s="9" t="s">
        <v>13</v>
      </c>
      <c r="T12" s="7">
        <v>535</v>
      </c>
      <c r="U12" s="8">
        <v>29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144</v>
      </c>
    </row>
    <row r="13" spans="1:28" ht="20.25" x14ac:dyDescent="0.25">
      <c r="A13" s="3">
        <v>4</v>
      </c>
      <c r="B13" s="4">
        <v>640</v>
      </c>
      <c r="C13" s="5">
        <v>39937</v>
      </c>
      <c r="D13" s="6" t="s">
        <v>52</v>
      </c>
      <c r="E13" s="6" t="s">
        <v>35</v>
      </c>
      <c r="F13" s="7">
        <v>898</v>
      </c>
      <c r="G13" s="8">
        <v>66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395</v>
      </c>
      <c r="Q13" s="8">
        <v>39</v>
      </c>
      <c r="R13" s="7" t="s">
        <v>13</v>
      </c>
      <c r="S13" s="9" t="s">
        <v>13</v>
      </c>
      <c r="T13" s="7">
        <v>660</v>
      </c>
      <c r="U13" s="8">
        <v>37</v>
      </c>
      <c r="V13" s="7" t="s">
        <v>13</v>
      </c>
      <c r="W13" s="8" t="s">
        <v>13</v>
      </c>
      <c r="X13" s="7" t="s">
        <v>13</v>
      </c>
      <c r="Y13" s="8" t="s">
        <v>13</v>
      </c>
      <c r="Z13" s="11" t="s">
        <v>13</v>
      </c>
      <c r="AA13" s="12" t="s">
        <v>13</v>
      </c>
      <c r="AB13" s="13">
        <v>142</v>
      </c>
    </row>
    <row r="14" spans="1:28" ht="20.25" x14ac:dyDescent="0.25">
      <c r="A14" s="3">
        <v>5</v>
      </c>
      <c r="B14" s="4">
        <v>639</v>
      </c>
      <c r="C14" s="5">
        <v>40009</v>
      </c>
      <c r="D14" s="6" t="s">
        <v>53</v>
      </c>
      <c r="E14" s="6" t="s">
        <v>35</v>
      </c>
      <c r="F14" s="7">
        <v>948</v>
      </c>
      <c r="G14" s="8">
        <v>56</v>
      </c>
      <c r="H14" s="7" t="s">
        <v>13</v>
      </c>
      <c r="I14" s="9" t="s">
        <v>13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357</v>
      </c>
      <c r="Q14" s="8">
        <v>31</v>
      </c>
      <c r="R14" s="7" t="s">
        <v>13</v>
      </c>
      <c r="S14" s="9" t="s">
        <v>13</v>
      </c>
      <c r="T14" s="7" t="s">
        <v>13</v>
      </c>
      <c r="U14" s="8" t="s">
        <v>13</v>
      </c>
      <c r="V14" s="7" t="s">
        <v>13</v>
      </c>
      <c r="W14" s="8" t="s">
        <v>13</v>
      </c>
      <c r="X14" s="7">
        <v>1843</v>
      </c>
      <c r="Y14" s="8">
        <v>35</v>
      </c>
      <c r="Z14" s="11" t="s">
        <v>13</v>
      </c>
      <c r="AA14" s="12" t="s">
        <v>13</v>
      </c>
      <c r="AB14" s="13">
        <v>122</v>
      </c>
    </row>
  </sheetData>
  <mergeCells count="34">
    <mergeCell ref="Z2:AA2"/>
    <mergeCell ref="AB2:AB3"/>
    <mergeCell ref="Z8:AA8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8:AB9"/>
    <mergeCell ref="A7:AB7"/>
    <mergeCell ref="H8:I8"/>
    <mergeCell ref="J8:K8"/>
    <mergeCell ref="L8:M8"/>
    <mergeCell ref="N8:O8"/>
    <mergeCell ref="P8:Q8"/>
    <mergeCell ref="R8:S8"/>
    <mergeCell ref="A8:A9"/>
    <mergeCell ref="C8:C9"/>
    <mergeCell ref="D8:D9"/>
    <mergeCell ref="E8:E9"/>
    <mergeCell ref="F8:G8"/>
    <mergeCell ref="T8:U8"/>
    <mergeCell ref="V8:W8"/>
    <mergeCell ref="X8:Y8"/>
  </mergeCells>
  <conditionalFormatting sqref="D2:D3">
    <cfRule type="duplicateValues" dxfId="6" priority="24"/>
  </conditionalFormatting>
  <conditionalFormatting sqref="AB4:AB6">
    <cfRule type="duplicateValues" dxfId="5" priority="4"/>
  </conditionalFormatting>
  <conditionalFormatting sqref="D4:D6">
    <cfRule type="duplicateValues" dxfId="4" priority="3"/>
  </conditionalFormatting>
  <conditionalFormatting sqref="AB10:AB14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workbookViewId="0">
      <selection activeCell="A17" sqref="A17:XFD20"/>
    </sheetView>
  </sheetViews>
  <sheetFormatPr defaultRowHeight="15" x14ac:dyDescent="0.25"/>
  <cols>
    <col min="1" max="1" width="6.28515625" bestFit="1" customWidth="1"/>
    <col min="2" max="2" width="6" bestFit="1" customWidth="1"/>
    <col min="3" max="3" width="15.140625" bestFit="1" customWidth="1"/>
    <col min="4" max="4" width="33.7109375" bestFit="1" customWidth="1"/>
    <col min="5" max="5" width="12" bestFit="1" customWidth="1"/>
    <col min="6" max="6" width="8" bestFit="1" customWidth="1"/>
    <col min="7" max="7" width="5.85546875" bestFit="1" customWidth="1"/>
    <col min="8" max="8" width="8.7109375" bestFit="1" customWidth="1"/>
    <col min="9" max="9" width="6.42578125" bestFit="1" customWidth="1"/>
    <col min="10" max="10" width="8.7109375" bestFit="1" customWidth="1"/>
    <col min="11" max="11" width="5.85546875" bestFit="1" customWidth="1"/>
    <col min="12" max="12" width="11.28515625" bestFit="1" customWidth="1"/>
    <col min="13" max="13" width="5.85546875" bestFit="1" customWidth="1"/>
    <col min="14" max="14" width="8" bestFit="1" customWidth="1"/>
    <col min="15" max="15" width="5.85546875" bestFit="1" customWidth="1"/>
    <col min="16" max="16" width="8" bestFit="1" customWidth="1"/>
    <col min="17" max="17" width="5.85546875" bestFit="1" customWidth="1"/>
    <col min="18" max="18" width="8" bestFit="1" customWidth="1"/>
    <col min="19" max="19" width="5.85546875" bestFit="1" customWidth="1"/>
    <col min="20" max="20" width="8" bestFit="1" customWidth="1"/>
    <col min="21" max="21" width="5.85546875" bestFit="1" customWidth="1"/>
    <col min="22" max="22" width="8" bestFit="1" customWidth="1"/>
    <col min="23" max="23" width="5.85546875" bestFit="1" customWidth="1"/>
    <col min="24" max="24" width="8.7109375" bestFit="1" customWidth="1"/>
    <col min="25" max="25" width="5.85546875" bestFit="1" customWidth="1"/>
    <col min="26" max="26" width="8" bestFit="1" customWidth="1"/>
    <col min="27" max="27" width="5.85546875" bestFit="1" customWidth="1"/>
    <col min="28" max="28" width="12" bestFit="1" customWidth="1"/>
  </cols>
  <sheetData>
    <row r="1" spans="1:28" ht="30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8" x14ac:dyDescent="0.25">
      <c r="A2" s="23" t="s">
        <v>0</v>
      </c>
      <c r="B2" s="15"/>
      <c r="C2" s="30" t="s">
        <v>17</v>
      </c>
      <c r="D2" s="26" t="s">
        <v>2</v>
      </c>
      <c r="E2" s="24" t="s">
        <v>3</v>
      </c>
      <c r="F2" s="21" t="s">
        <v>4</v>
      </c>
      <c r="G2" s="21"/>
      <c r="H2" s="19" t="s">
        <v>5</v>
      </c>
      <c r="I2" s="20"/>
      <c r="J2" s="21" t="s">
        <v>18</v>
      </c>
      <c r="K2" s="21"/>
      <c r="L2" s="21" t="s">
        <v>19</v>
      </c>
      <c r="M2" s="21"/>
      <c r="N2" s="21" t="s">
        <v>20</v>
      </c>
      <c r="O2" s="21"/>
      <c r="P2" s="19" t="s">
        <v>7</v>
      </c>
      <c r="Q2" s="20"/>
      <c r="R2" s="21" t="s">
        <v>8</v>
      </c>
      <c r="S2" s="21"/>
      <c r="T2" s="21" t="s">
        <v>21</v>
      </c>
      <c r="U2" s="21"/>
      <c r="V2" s="21" t="s">
        <v>22</v>
      </c>
      <c r="W2" s="21"/>
      <c r="X2" s="19" t="s">
        <v>23</v>
      </c>
      <c r="Y2" s="20"/>
      <c r="Z2" s="19" t="s">
        <v>24</v>
      </c>
      <c r="AA2" s="20"/>
      <c r="AB2" s="22" t="s">
        <v>10</v>
      </c>
    </row>
    <row r="3" spans="1:28" ht="15.75" customHeight="1" x14ac:dyDescent="0.25">
      <c r="A3" s="23"/>
      <c r="B3" s="16"/>
      <c r="C3" s="31"/>
      <c r="D3" s="26"/>
      <c r="E3" s="25"/>
      <c r="F3" s="1" t="s">
        <v>11</v>
      </c>
      <c r="G3" s="2" t="s">
        <v>12</v>
      </c>
      <c r="H3" s="1" t="s">
        <v>11</v>
      </c>
      <c r="I3" s="2" t="s">
        <v>12</v>
      </c>
      <c r="J3" s="1" t="s">
        <v>11</v>
      </c>
      <c r="K3" s="2" t="s">
        <v>12</v>
      </c>
      <c r="L3" s="1" t="s">
        <v>11</v>
      </c>
      <c r="M3" s="2" t="s">
        <v>12</v>
      </c>
      <c r="N3" s="1" t="s">
        <v>11</v>
      </c>
      <c r="O3" s="2" t="s">
        <v>12</v>
      </c>
      <c r="P3" s="1" t="s">
        <v>11</v>
      </c>
      <c r="Q3" s="2" t="s">
        <v>12</v>
      </c>
      <c r="R3" s="1" t="s">
        <v>11</v>
      </c>
      <c r="S3" s="2" t="s">
        <v>12</v>
      </c>
      <c r="T3" s="1" t="s">
        <v>11</v>
      </c>
      <c r="U3" s="2" t="s">
        <v>12</v>
      </c>
      <c r="V3" s="1" t="s">
        <v>11</v>
      </c>
      <c r="W3" s="2" t="s">
        <v>12</v>
      </c>
      <c r="X3" s="1" t="s">
        <v>11</v>
      </c>
      <c r="Y3" s="2" t="s">
        <v>12</v>
      </c>
      <c r="Z3" s="1" t="s">
        <v>11</v>
      </c>
      <c r="AA3" s="2" t="s">
        <v>12</v>
      </c>
      <c r="AB3" s="22"/>
    </row>
    <row r="4" spans="1:28" ht="20.25" x14ac:dyDescent="0.25">
      <c r="A4" s="3">
        <v>1</v>
      </c>
      <c r="B4" s="4">
        <v>653</v>
      </c>
      <c r="C4" s="14">
        <v>39500</v>
      </c>
      <c r="D4" s="6" t="s">
        <v>54</v>
      </c>
      <c r="E4" s="6" t="s">
        <v>35</v>
      </c>
      <c r="F4" s="7" t="s">
        <v>13</v>
      </c>
      <c r="G4" s="8" t="s">
        <v>13</v>
      </c>
      <c r="H4" s="7">
        <v>1148</v>
      </c>
      <c r="I4" s="9">
        <v>78</v>
      </c>
      <c r="J4" s="7" t="s">
        <v>13</v>
      </c>
      <c r="K4" s="9" t="s">
        <v>13</v>
      </c>
      <c r="L4" s="10" t="s">
        <v>13</v>
      </c>
      <c r="M4" s="8" t="s">
        <v>13</v>
      </c>
      <c r="N4" s="10" t="s">
        <v>13</v>
      </c>
      <c r="O4" s="8" t="s">
        <v>13</v>
      </c>
      <c r="P4" s="7">
        <v>458</v>
      </c>
      <c r="Q4" s="8">
        <v>69</v>
      </c>
      <c r="R4" s="7" t="s">
        <v>13</v>
      </c>
      <c r="S4" s="9" t="s">
        <v>13</v>
      </c>
      <c r="T4" s="7">
        <v>561</v>
      </c>
      <c r="U4" s="8">
        <v>44</v>
      </c>
      <c r="V4" s="7" t="s">
        <v>13</v>
      </c>
      <c r="W4" s="8" t="s">
        <v>13</v>
      </c>
      <c r="X4" s="7" t="s">
        <v>13</v>
      </c>
      <c r="Y4" s="8" t="s">
        <v>13</v>
      </c>
      <c r="Z4" s="11" t="s">
        <v>13</v>
      </c>
      <c r="AA4" s="12" t="s">
        <v>13</v>
      </c>
      <c r="AB4" s="13">
        <v>191</v>
      </c>
    </row>
    <row r="5" spans="1:28" ht="20.25" x14ac:dyDescent="0.25">
      <c r="A5" s="3">
        <v>2</v>
      </c>
      <c r="B5" s="4">
        <v>506</v>
      </c>
      <c r="C5" s="14">
        <v>39516</v>
      </c>
      <c r="D5" s="6" t="s">
        <v>55</v>
      </c>
      <c r="E5" s="6" t="s">
        <v>35</v>
      </c>
      <c r="F5" s="7" t="s">
        <v>13</v>
      </c>
      <c r="G5" s="8" t="s">
        <v>13</v>
      </c>
      <c r="H5" s="7" t="s">
        <v>13</v>
      </c>
      <c r="I5" s="9" t="s">
        <v>13</v>
      </c>
      <c r="J5" s="7">
        <v>1597</v>
      </c>
      <c r="K5" s="9">
        <v>40</v>
      </c>
      <c r="L5" s="10" t="s">
        <v>13</v>
      </c>
      <c r="M5" s="8" t="s">
        <v>13</v>
      </c>
      <c r="N5" s="10" t="s">
        <v>13</v>
      </c>
      <c r="O5" s="8" t="s">
        <v>13</v>
      </c>
      <c r="P5" s="7">
        <v>437</v>
      </c>
      <c r="Q5" s="8">
        <v>64</v>
      </c>
      <c r="R5" s="7" t="s">
        <v>13</v>
      </c>
      <c r="S5" s="9" t="s">
        <v>13</v>
      </c>
      <c r="T5" s="7">
        <v>503</v>
      </c>
      <c r="U5" s="8">
        <v>40</v>
      </c>
      <c r="V5" s="7" t="s">
        <v>13</v>
      </c>
      <c r="W5" s="8" t="s">
        <v>13</v>
      </c>
      <c r="X5" s="7" t="s">
        <v>13</v>
      </c>
      <c r="Y5" s="8" t="s">
        <v>13</v>
      </c>
      <c r="Z5" s="11" t="s">
        <v>13</v>
      </c>
      <c r="AA5" s="12" t="s">
        <v>13</v>
      </c>
      <c r="AB5" s="13">
        <v>144</v>
      </c>
    </row>
    <row r="6" spans="1:28" ht="20.25" x14ac:dyDescent="0.25">
      <c r="A6" s="3">
        <v>3</v>
      </c>
      <c r="B6" s="4">
        <v>631</v>
      </c>
      <c r="C6" s="14">
        <v>39641</v>
      </c>
      <c r="D6" s="6" t="s">
        <v>56</v>
      </c>
      <c r="E6" s="6" t="s">
        <v>35</v>
      </c>
      <c r="F6" s="7" t="s">
        <v>13</v>
      </c>
      <c r="G6" s="8" t="s">
        <v>13</v>
      </c>
      <c r="H6" s="7" t="s">
        <v>13</v>
      </c>
      <c r="I6" s="9" t="s">
        <v>13</v>
      </c>
      <c r="J6" s="7" t="s">
        <v>13</v>
      </c>
      <c r="K6" s="9" t="s">
        <v>13</v>
      </c>
      <c r="L6" s="10">
        <v>22761</v>
      </c>
      <c r="M6" s="8">
        <v>52</v>
      </c>
      <c r="N6" s="10" t="s">
        <v>13</v>
      </c>
      <c r="O6" s="8" t="s">
        <v>13</v>
      </c>
      <c r="P6" s="7">
        <v>372</v>
      </c>
      <c r="Q6" s="8">
        <v>46</v>
      </c>
      <c r="R6" s="7" t="s">
        <v>13</v>
      </c>
      <c r="S6" s="9" t="s">
        <v>13</v>
      </c>
      <c r="T6" s="7">
        <v>544</v>
      </c>
      <c r="U6" s="8">
        <v>42</v>
      </c>
      <c r="V6" s="7" t="s">
        <v>13</v>
      </c>
      <c r="W6" s="8" t="s">
        <v>13</v>
      </c>
      <c r="X6" s="7" t="s">
        <v>13</v>
      </c>
      <c r="Y6" s="8" t="s">
        <v>13</v>
      </c>
      <c r="Z6" s="11" t="s">
        <v>13</v>
      </c>
      <c r="AA6" s="12" t="s">
        <v>13</v>
      </c>
      <c r="AB6" s="13">
        <v>140</v>
      </c>
    </row>
    <row r="7" spans="1:28" ht="30" x14ac:dyDescent="0.25">
      <c r="A7" s="17" t="s">
        <v>32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8" x14ac:dyDescent="0.25">
      <c r="A8" s="23" t="s">
        <v>0</v>
      </c>
      <c r="B8" s="15"/>
      <c r="C8" s="32" t="s">
        <v>17</v>
      </c>
      <c r="D8" s="26" t="s">
        <v>2</v>
      </c>
      <c r="E8" s="24" t="s">
        <v>3</v>
      </c>
      <c r="F8" s="21" t="s">
        <v>4</v>
      </c>
      <c r="G8" s="21"/>
      <c r="H8" s="19" t="s">
        <v>5</v>
      </c>
      <c r="I8" s="20"/>
      <c r="J8" s="21" t="s">
        <v>28</v>
      </c>
      <c r="K8" s="21"/>
      <c r="L8" s="21" t="s">
        <v>19</v>
      </c>
      <c r="M8" s="21"/>
      <c r="N8" s="21" t="s">
        <v>29</v>
      </c>
      <c r="O8" s="21"/>
      <c r="P8" s="19" t="s">
        <v>7</v>
      </c>
      <c r="Q8" s="20"/>
      <c r="R8" s="21" t="s">
        <v>8</v>
      </c>
      <c r="S8" s="21"/>
      <c r="T8" s="21" t="s">
        <v>21</v>
      </c>
      <c r="U8" s="21"/>
      <c r="V8" s="21" t="s">
        <v>22</v>
      </c>
      <c r="W8" s="21"/>
      <c r="X8" s="19" t="s">
        <v>23</v>
      </c>
      <c r="Y8" s="20"/>
      <c r="Z8" s="19" t="s">
        <v>24</v>
      </c>
      <c r="AA8" s="20"/>
      <c r="AB8" s="22" t="s">
        <v>10</v>
      </c>
    </row>
    <row r="9" spans="1:28" ht="15.75" customHeight="1" x14ac:dyDescent="0.25">
      <c r="A9" s="23"/>
      <c r="B9" s="16"/>
      <c r="C9" s="33"/>
      <c r="D9" s="26"/>
      <c r="E9" s="25"/>
      <c r="F9" s="1" t="s">
        <v>11</v>
      </c>
      <c r="G9" s="2" t="s">
        <v>12</v>
      </c>
      <c r="H9" s="1" t="s">
        <v>11</v>
      </c>
      <c r="I9" s="2" t="s">
        <v>12</v>
      </c>
      <c r="J9" s="1" t="s">
        <v>11</v>
      </c>
      <c r="K9" s="2" t="s">
        <v>12</v>
      </c>
      <c r="L9" s="1" t="s">
        <v>11</v>
      </c>
      <c r="M9" s="2" t="s">
        <v>12</v>
      </c>
      <c r="N9" s="1" t="s">
        <v>11</v>
      </c>
      <c r="O9" s="2" t="s">
        <v>12</v>
      </c>
      <c r="P9" s="1" t="s">
        <v>11</v>
      </c>
      <c r="Q9" s="2" t="s">
        <v>12</v>
      </c>
      <c r="R9" s="1" t="s">
        <v>11</v>
      </c>
      <c r="S9" s="2" t="s">
        <v>12</v>
      </c>
      <c r="T9" s="1" t="s">
        <v>11</v>
      </c>
      <c r="U9" s="2" t="s">
        <v>12</v>
      </c>
      <c r="V9" s="1" t="s">
        <v>11</v>
      </c>
      <c r="W9" s="2" t="s">
        <v>12</v>
      </c>
      <c r="X9" s="1" t="s">
        <v>11</v>
      </c>
      <c r="Y9" s="2" t="s">
        <v>12</v>
      </c>
      <c r="Z9" s="1" t="s">
        <v>11</v>
      </c>
      <c r="AA9" s="2" t="s">
        <v>12</v>
      </c>
      <c r="AB9" s="22"/>
    </row>
    <row r="10" spans="1:28" ht="20.25" x14ac:dyDescent="0.25">
      <c r="A10" s="3">
        <v>1</v>
      </c>
      <c r="B10" s="4">
        <v>655</v>
      </c>
      <c r="C10" s="5">
        <v>39448</v>
      </c>
      <c r="D10" s="6" t="s">
        <v>57</v>
      </c>
      <c r="E10" s="6" t="s">
        <v>35</v>
      </c>
      <c r="F10" s="7" t="s">
        <v>13</v>
      </c>
      <c r="G10" s="8" t="s">
        <v>13</v>
      </c>
      <c r="H10" s="7">
        <v>1020</v>
      </c>
      <c r="I10" s="9">
        <v>86</v>
      </c>
      <c r="J10" s="7" t="s">
        <v>13</v>
      </c>
      <c r="K10" s="9" t="s">
        <v>13</v>
      </c>
      <c r="L10" s="10" t="s">
        <v>13</v>
      </c>
      <c r="M10" s="8" t="s">
        <v>13</v>
      </c>
      <c r="N10" s="10" t="s">
        <v>13</v>
      </c>
      <c r="O10" s="8" t="s">
        <v>13</v>
      </c>
      <c r="P10" s="7">
        <v>508</v>
      </c>
      <c r="Q10" s="8">
        <v>67</v>
      </c>
      <c r="R10" s="7" t="s">
        <v>13</v>
      </c>
      <c r="S10" s="9" t="s">
        <v>13</v>
      </c>
      <c r="T10" s="7">
        <v>667</v>
      </c>
      <c r="U10" s="8">
        <v>38</v>
      </c>
      <c r="V10" s="7" t="s">
        <v>13</v>
      </c>
      <c r="W10" s="8" t="s">
        <v>13</v>
      </c>
      <c r="X10" s="7" t="s">
        <v>13</v>
      </c>
      <c r="Y10" s="8" t="s">
        <v>13</v>
      </c>
      <c r="Z10" s="11" t="s">
        <v>13</v>
      </c>
      <c r="AA10" s="12" t="s">
        <v>13</v>
      </c>
      <c r="AB10" s="13">
        <v>191</v>
      </c>
    </row>
    <row r="11" spans="1:28" ht="20.25" x14ac:dyDescent="0.25">
      <c r="A11" s="3">
        <v>2</v>
      </c>
      <c r="B11" s="4">
        <v>638</v>
      </c>
      <c r="C11" s="5">
        <v>39587</v>
      </c>
      <c r="D11" s="6" t="s">
        <v>58</v>
      </c>
      <c r="E11" s="6" t="s">
        <v>35</v>
      </c>
      <c r="F11" s="7">
        <v>823</v>
      </c>
      <c r="G11" s="8">
        <v>81</v>
      </c>
      <c r="H11" s="7" t="s">
        <v>13</v>
      </c>
      <c r="I11" s="9" t="s">
        <v>13</v>
      </c>
      <c r="J11" s="7" t="s">
        <v>13</v>
      </c>
      <c r="K11" s="9" t="s">
        <v>13</v>
      </c>
      <c r="L11" s="10" t="s">
        <v>13</v>
      </c>
      <c r="M11" s="8" t="s">
        <v>13</v>
      </c>
      <c r="N11" s="10" t="s">
        <v>13</v>
      </c>
      <c r="O11" s="8" t="s">
        <v>13</v>
      </c>
      <c r="P11" s="7">
        <v>486</v>
      </c>
      <c r="Q11" s="8">
        <v>61</v>
      </c>
      <c r="R11" s="7" t="s">
        <v>13</v>
      </c>
      <c r="S11" s="9" t="s">
        <v>13</v>
      </c>
      <c r="T11" s="7">
        <v>771</v>
      </c>
      <c r="U11" s="8">
        <v>45</v>
      </c>
      <c r="V11" s="7" t="s">
        <v>13</v>
      </c>
      <c r="W11" s="8" t="s">
        <v>13</v>
      </c>
      <c r="X11" s="7" t="s">
        <v>13</v>
      </c>
      <c r="Y11" s="8" t="s">
        <v>13</v>
      </c>
      <c r="Z11" s="11" t="s">
        <v>13</v>
      </c>
      <c r="AA11" s="12" t="s">
        <v>13</v>
      </c>
      <c r="AB11" s="13">
        <v>187</v>
      </c>
    </row>
    <row r="12" spans="1:28" ht="20.25" x14ac:dyDescent="0.25">
      <c r="A12" s="3">
        <v>3</v>
      </c>
      <c r="B12" s="4">
        <v>636</v>
      </c>
      <c r="C12" s="5">
        <v>39658</v>
      </c>
      <c r="D12" s="6" t="s">
        <v>59</v>
      </c>
      <c r="E12" s="6" t="s">
        <v>35</v>
      </c>
      <c r="F12" s="7">
        <v>833</v>
      </c>
      <c r="G12" s="8">
        <v>79</v>
      </c>
      <c r="H12" s="7" t="s">
        <v>13</v>
      </c>
      <c r="I12" s="9" t="s">
        <v>13</v>
      </c>
      <c r="J12" s="7" t="s">
        <v>13</v>
      </c>
      <c r="K12" s="9" t="s">
        <v>13</v>
      </c>
      <c r="L12" s="10" t="s">
        <v>13</v>
      </c>
      <c r="M12" s="8" t="s">
        <v>13</v>
      </c>
      <c r="N12" s="10" t="s">
        <v>13</v>
      </c>
      <c r="O12" s="8" t="s">
        <v>13</v>
      </c>
      <c r="P12" s="7">
        <v>473</v>
      </c>
      <c r="Q12" s="8">
        <v>58</v>
      </c>
      <c r="R12" s="7" t="s">
        <v>13</v>
      </c>
      <c r="S12" s="9" t="s">
        <v>13</v>
      </c>
      <c r="T12" s="7">
        <v>606</v>
      </c>
      <c r="U12" s="8">
        <v>34</v>
      </c>
      <c r="V12" s="7" t="s">
        <v>13</v>
      </c>
      <c r="W12" s="8" t="s">
        <v>13</v>
      </c>
      <c r="X12" s="7" t="s">
        <v>13</v>
      </c>
      <c r="Y12" s="8" t="s">
        <v>13</v>
      </c>
      <c r="Z12" s="11" t="s">
        <v>13</v>
      </c>
      <c r="AA12" s="12" t="s">
        <v>13</v>
      </c>
      <c r="AB12" s="13">
        <v>171</v>
      </c>
    </row>
    <row r="13" spans="1:28" ht="20.25" x14ac:dyDescent="0.25">
      <c r="A13" s="3">
        <v>4</v>
      </c>
      <c r="B13" s="4">
        <v>614</v>
      </c>
      <c r="C13" s="5">
        <v>39456</v>
      </c>
      <c r="D13" s="6" t="s">
        <v>60</v>
      </c>
      <c r="E13" s="6" t="s">
        <v>35</v>
      </c>
      <c r="F13" s="7">
        <v>901</v>
      </c>
      <c r="G13" s="8">
        <v>65</v>
      </c>
      <c r="H13" s="7" t="s">
        <v>13</v>
      </c>
      <c r="I13" s="9" t="s">
        <v>13</v>
      </c>
      <c r="J13" s="7" t="s">
        <v>13</v>
      </c>
      <c r="K13" s="9" t="s">
        <v>13</v>
      </c>
      <c r="L13" s="10" t="s">
        <v>13</v>
      </c>
      <c r="M13" s="8" t="s">
        <v>13</v>
      </c>
      <c r="N13" s="10" t="s">
        <v>13</v>
      </c>
      <c r="O13" s="8" t="s">
        <v>13</v>
      </c>
      <c r="P13" s="7">
        <v>417</v>
      </c>
      <c r="Q13" s="8">
        <v>44</v>
      </c>
      <c r="R13" s="7" t="s">
        <v>13</v>
      </c>
      <c r="S13" s="9" t="s">
        <v>13</v>
      </c>
      <c r="T13" s="7">
        <v>661</v>
      </c>
      <c r="U13" s="8">
        <v>37</v>
      </c>
      <c r="V13" s="7" t="s">
        <v>13</v>
      </c>
      <c r="W13" s="8" t="s">
        <v>13</v>
      </c>
      <c r="X13" s="7" t="s">
        <v>13</v>
      </c>
      <c r="Y13" s="8" t="s">
        <v>13</v>
      </c>
      <c r="Z13" s="11" t="s">
        <v>13</v>
      </c>
      <c r="AA13" s="12" t="s">
        <v>13</v>
      </c>
      <c r="AB13" s="13">
        <v>146</v>
      </c>
    </row>
    <row r="14" spans="1:28" ht="20.25" x14ac:dyDescent="0.25">
      <c r="A14" s="3">
        <v>5</v>
      </c>
      <c r="B14" s="4">
        <v>634</v>
      </c>
      <c r="C14" s="5">
        <v>39575</v>
      </c>
      <c r="D14" s="6" t="s">
        <v>61</v>
      </c>
      <c r="E14" s="6" t="s">
        <v>35</v>
      </c>
      <c r="F14" s="7">
        <v>924</v>
      </c>
      <c r="G14" s="8">
        <v>61</v>
      </c>
      <c r="H14" s="7" t="s">
        <v>13</v>
      </c>
      <c r="I14" s="9" t="s">
        <v>13</v>
      </c>
      <c r="J14" s="7" t="s">
        <v>13</v>
      </c>
      <c r="K14" s="9" t="s">
        <v>13</v>
      </c>
      <c r="L14" s="10" t="s">
        <v>13</v>
      </c>
      <c r="M14" s="8" t="s">
        <v>13</v>
      </c>
      <c r="N14" s="10" t="s">
        <v>13</v>
      </c>
      <c r="O14" s="8" t="s">
        <v>13</v>
      </c>
      <c r="P14" s="7">
        <v>434</v>
      </c>
      <c r="Q14" s="8">
        <v>48</v>
      </c>
      <c r="R14" s="7" t="s">
        <v>13</v>
      </c>
      <c r="S14" s="9" t="s">
        <v>13</v>
      </c>
      <c r="T14" s="7">
        <v>638</v>
      </c>
      <c r="U14" s="8">
        <v>36</v>
      </c>
      <c r="V14" s="7" t="s">
        <v>13</v>
      </c>
      <c r="W14" s="8" t="s">
        <v>13</v>
      </c>
      <c r="X14" s="7" t="s">
        <v>13</v>
      </c>
      <c r="Y14" s="8" t="s">
        <v>13</v>
      </c>
      <c r="Z14" s="11" t="s">
        <v>13</v>
      </c>
      <c r="AA14" s="12" t="s">
        <v>13</v>
      </c>
      <c r="AB14" s="13">
        <v>145</v>
      </c>
    </row>
    <row r="15" spans="1:28" ht="20.25" x14ac:dyDescent="0.25">
      <c r="A15" s="3">
        <v>6</v>
      </c>
      <c r="B15" s="4">
        <v>656</v>
      </c>
      <c r="C15" s="5">
        <v>39617</v>
      </c>
      <c r="D15" s="6" t="s">
        <v>62</v>
      </c>
      <c r="E15" s="6" t="s">
        <v>35</v>
      </c>
      <c r="F15" s="7" t="s">
        <v>13</v>
      </c>
      <c r="G15" s="8" t="s">
        <v>13</v>
      </c>
      <c r="H15" s="7" t="s">
        <v>13</v>
      </c>
      <c r="I15" s="9" t="s">
        <v>13</v>
      </c>
      <c r="J15" s="7" t="s">
        <v>13</v>
      </c>
      <c r="K15" s="9" t="s">
        <v>13</v>
      </c>
      <c r="L15" s="10">
        <v>21551</v>
      </c>
      <c r="M15" s="8">
        <v>42</v>
      </c>
      <c r="N15" s="10" t="s">
        <v>13</v>
      </c>
      <c r="O15" s="8" t="s">
        <v>13</v>
      </c>
      <c r="P15" s="7">
        <v>463</v>
      </c>
      <c r="Q15" s="8">
        <v>55</v>
      </c>
      <c r="R15" s="7" t="s">
        <v>13</v>
      </c>
      <c r="S15" s="9" t="s">
        <v>13</v>
      </c>
      <c r="T15" s="7">
        <v>735</v>
      </c>
      <c r="U15" s="8">
        <v>42</v>
      </c>
      <c r="V15" s="7" t="s">
        <v>13</v>
      </c>
      <c r="W15" s="8" t="s">
        <v>13</v>
      </c>
      <c r="X15" s="7" t="s">
        <v>13</v>
      </c>
      <c r="Y15" s="8" t="s">
        <v>13</v>
      </c>
      <c r="Z15" s="11" t="s">
        <v>13</v>
      </c>
      <c r="AA15" s="12" t="s">
        <v>13</v>
      </c>
      <c r="AB15" s="13">
        <v>139</v>
      </c>
    </row>
    <row r="16" spans="1:28" ht="20.25" x14ac:dyDescent="0.25">
      <c r="A16" s="3">
        <v>7</v>
      </c>
      <c r="B16" s="4">
        <v>633</v>
      </c>
      <c r="C16" s="5">
        <v>39538</v>
      </c>
      <c r="D16" s="6" t="s">
        <v>63</v>
      </c>
      <c r="E16" s="6" t="s">
        <v>35</v>
      </c>
      <c r="F16" s="7">
        <v>967</v>
      </c>
      <c r="G16" s="8">
        <v>52</v>
      </c>
      <c r="H16" s="7" t="s">
        <v>13</v>
      </c>
      <c r="I16" s="9" t="s">
        <v>13</v>
      </c>
      <c r="J16" s="7" t="s">
        <v>13</v>
      </c>
      <c r="K16" s="9" t="s">
        <v>13</v>
      </c>
      <c r="L16" s="10" t="s">
        <v>13</v>
      </c>
      <c r="M16" s="8" t="s">
        <v>13</v>
      </c>
      <c r="N16" s="10" t="s">
        <v>13</v>
      </c>
      <c r="O16" s="8" t="s">
        <v>13</v>
      </c>
      <c r="P16" s="7">
        <v>405</v>
      </c>
      <c r="Q16" s="8">
        <v>41</v>
      </c>
      <c r="R16" s="7" t="s">
        <v>13</v>
      </c>
      <c r="S16" s="9" t="s">
        <v>13</v>
      </c>
      <c r="T16" s="7">
        <v>612</v>
      </c>
      <c r="U16" s="8">
        <v>34</v>
      </c>
      <c r="V16" s="7" t="s">
        <v>13</v>
      </c>
      <c r="W16" s="8" t="s">
        <v>13</v>
      </c>
      <c r="X16" s="7" t="s">
        <v>13</v>
      </c>
      <c r="Y16" s="8" t="s">
        <v>13</v>
      </c>
      <c r="Z16" s="11" t="s">
        <v>13</v>
      </c>
      <c r="AA16" s="12" t="s">
        <v>13</v>
      </c>
      <c r="AB16" s="13">
        <v>127</v>
      </c>
    </row>
  </sheetData>
  <mergeCells count="34">
    <mergeCell ref="Z2:AA2"/>
    <mergeCell ref="AB2:AB3"/>
    <mergeCell ref="Z8:AA8"/>
    <mergeCell ref="A1:AB1"/>
    <mergeCell ref="J2:K2"/>
    <mergeCell ref="L2:M2"/>
    <mergeCell ref="N2:O2"/>
    <mergeCell ref="P2:Q2"/>
    <mergeCell ref="R2:S2"/>
    <mergeCell ref="T2:U2"/>
    <mergeCell ref="A2:A3"/>
    <mergeCell ref="C2:C3"/>
    <mergeCell ref="D2:D3"/>
    <mergeCell ref="E2:E3"/>
    <mergeCell ref="F2:G2"/>
    <mergeCell ref="H2:I2"/>
    <mergeCell ref="V2:W2"/>
    <mergeCell ref="X2:Y2"/>
    <mergeCell ref="AB8:AB9"/>
    <mergeCell ref="A7:AB7"/>
    <mergeCell ref="A8:A9"/>
    <mergeCell ref="C8:C9"/>
    <mergeCell ref="D8:D9"/>
    <mergeCell ref="E8:E9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</mergeCells>
  <conditionalFormatting sqref="AB4:AB6">
    <cfRule type="duplicateValues" dxfId="2" priority="3"/>
  </conditionalFormatting>
  <conditionalFormatting sqref="AB10:AB14">
    <cfRule type="duplicateValues" dxfId="1" priority="2"/>
  </conditionalFormatting>
  <conditionalFormatting sqref="AB15:AB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11 YAŞ KIZ-ERKEK</vt:lpstr>
      <vt:lpstr>12 YAŞ KIZ-ERKEK</vt:lpstr>
      <vt:lpstr>13 YAŞ KIZ ERKEK</vt:lpstr>
      <vt:lpstr>14 YAŞ KIZ-ERKEK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2022-05-20T12:50:07Z</dcterms:modified>
</cp:coreProperties>
</file>